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S:\WINWORD-ALL_FILES\PIN\PIN project\Flashes\Flash 29 pedestrians, cyclists\Changes in background tables\"/>
    </mc:Choice>
  </mc:AlternateContent>
  <bookViews>
    <workbookView xWindow="0" yWindow="0" windowWidth="19200" windowHeight="11040" tabRatio="859" firstSheet="9" activeTab="10"/>
  </bookViews>
  <sheets>
    <sheet name="ISO codes" sheetId="17" r:id="rId1"/>
    <sheet name="Table 1, Fig.2" sheetId="21" r:id="rId2"/>
    <sheet name="Table 2, Fig.3" sheetId="1" r:id="rId3"/>
    <sheet name="Table 3, Fig.4" sheetId="2" r:id="rId4"/>
    <sheet name="Table 4, Fig.5" sheetId="15" r:id="rId5"/>
    <sheet name="Table 5, Fig.6" sheetId="4" r:id="rId6"/>
    <sheet name="Table 6, Fig.7" sheetId="6" r:id="rId7"/>
    <sheet name="Table 7, Fig.8" sheetId="7" r:id="rId8"/>
    <sheet name="Table 8, Fig.9" sheetId="8" r:id="rId9"/>
    <sheet name="Table 9, Fig.10" sheetId="9" r:id="rId10"/>
    <sheet name="Table 10, Fig.11" sheetId="3" r:id="rId11"/>
    <sheet name="Table 11, Fig.12" sheetId="11" r:id="rId12"/>
    <sheet name="Table 12, Fig.13" sheetId="12" r:id="rId13"/>
    <sheet name="Table 13, Fig.14" sheetId="13" r:id="rId14"/>
    <sheet name="Table 14, PTW" sheetId="16" r:id="rId15"/>
    <sheet name="Table 15, Helmet" sheetId="18" r:id="rId16"/>
    <sheet name="Table 16, km ridden" sheetId="19"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9" i="2" l="1"/>
  <c r="C39" i="2"/>
  <c r="L39" i="1"/>
  <c r="K39" i="1"/>
  <c r="J39" i="1"/>
  <c r="I39" i="1"/>
  <c r="H39" i="1"/>
  <c r="G39" i="1"/>
  <c r="F39" i="1"/>
  <c r="E39" i="1"/>
  <c r="D39" i="1"/>
  <c r="C39" i="1"/>
  <c r="B39" i="1"/>
  <c r="N39" i="16" l="1"/>
  <c r="L39" i="16"/>
  <c r="O13" i="18" l="1"/>
  <c r="N13" i="18"/>
  <c r="M13" i="18"/>
  <c r="L13" i="18"/>
  <c r="M39" i="16"/>
  <c r="K39" i="16"/>
  <c r="J39" i="16"/>
  <c r="I39" i="16"/>
  <c r="H39" i="16"/>
  <c r="G39" i="16"/>
  <c r="F39" i="16"/>
  <c r="E39" i="16"/>
  <c r="D39" i="16"/>
  <c r="C39" i="16"/>
  <c r="B39" i="16"/>
</calcChain>
</file>

<file path=xl/sharedStrings.xml><?xml version="1.0" encoding="utf-8"?>
<sst xmlns="http://schemas.openxmlformats.org/spreadsheetml/2006/main" count="776" uniqueCount="179">
  <si>
    <t>AT</t>
  </si>
  <si>
    <t>BE</t>
  </si>
  <si>
    <t>BG</t>
  </si>
  <si>
    <t>CY</t>
  </si>
  <si>
    <t>CZ</t>
  </si>
  <si>
    <t>DE</t>
  </si>
  <si>
    <t>DK</t>
  </si>
  <si>
    <t>EE</t>
  </si>
  <si>
    <t>ES</t>
  </si>
  <si>
    <t>FI</t>
  </si>
  <si>
    <t>FR</t>
  </si>
  <si>
    <t>EL*</t>
  </si>
  <si>
    <t>HR</t>
  </si>
  <si>
    <t>HU</t>
  </si>
  <si>
    <t>IE</t>
  </si>
  <si>
    <t>IT</t>
  </si>
  <si>
    <t>LU</t>
  </si>
  <si>
    <t>LV</t>
  </si>
  <si>
    <t>LT</t>
  </si>
  <si>
    <t>MT</t>
  </si>
  <si>
    <t>NL</t>
  </si>
  <si>
    <t>PL</t>
  </si>
  <si>
    <t>PT</t>
  </si>
  <si>
    <t>RO</t>
  </si>
  <si>
    <t>SE</t>
  </si>
  <si>
    <t>SK</t>
  </si>
  <si>
    <t>UK</t>
  </si>
  <si>
    <t>RS</t>
  </si>
  <si>
    <t>IL</t>
  </si>
  <si>
    <t>NO</t>
  </si>
  <si>
    <t>CH</t>
  </si>
  <si>
    <t>LU is excluded from Fig. 3 as the numbers of deaths are small and are therefore subject to substantial annual fluctuation.</t>
  </si>
  <si>
    <t>Pedestrian deaths per million inhabitants</t>
  </si>
  <si>
    <t>Urban</t>
  </si>
  <si>
    <t>Rural roads except motorways</t>
  </si>
  <si>
    <t>Motorways</t>
  </si>
  <si>
    <t>-</t>
  </si>
  <si>
    <t>Rural</t>
  </si>
  <si>
    <t>LU is excluded from Fig. 6 as the numbers of deaths are small and are therefore subject to substantial annual fluctuation.</t>
  </si>
  <si>
    <t>Female</t>
  </si>
  <si>
    <t>Male</t>
  </si>
  <si>
    <t>Unknown</t>
  </si>
  <si>
    <t>AT*</t>
  </si>
  <si>
    <t>n/a</t>
  </si>
  <si>
    <t>(1) EU 28 except BG, MT and SK</t>
  </si>
  <si>
    <t>Car or taxi</t>
  </si>
  <si>
    <t>PTW</t>
  </si>
  <si>
    <t>Goods vehicles + bus/coach</t>
  </si>
  <si>
    <t>NO**</t>
  </si>
  <si>
    <t>CY, EE, IE and LU are excluded from the Fig. 13  as the numbers of deaths are small and are therefore subject to substantial annual fluctuation.</t>
  </si>
  <si>
    <t>Cyclist only</t>
  </si>
  <si>
    <t>&lt;15</t>
  </si>
  <si>
    <t>15-24</t>
  </si>
  <si>
    <t>25 - 49</t>
  </si>
  <si>
    <t>50 - 64</t>
  </si>
  <si>
    <t>65 +</t>
  </si>
  <si>
    <t>65+</t>
  </si>
  <si>
    <t>Share of population by age group 2013</t>
  </si>
  <si>
    <t>EL</t>
  </si>
  <si>
    <t>SI</t>
  </si>
  <si>
    <t>17%-28%</t>
  </si>
  <si>
    <t>13%-32%</t>
  </si>
  <si>
    <t>14%-27%</t>
  </si>
  <si>
    <t>Link to study (in Finnish)</t>
  </si>
  <si>
    <t>CY, EE, IE and LU are excluded from the Fig. 8  as the numbers of deaths are small and are therefore subject to substantial annual fluctuation.</t>
  </si>
  <si>
    <t>The baseline year for calculating average yearly percentage change in the number of pedestrian deaths is 2003.</t>
  </si>
  <si>
    <t>Annual average % change between 2003 and 2013</t>
  </si>
  <si>
    <t>Average number of pedestrian deaths in 2011-2013</t>
  </si>
  <si>
    <t>Inhabitants in 2013</t>
  </si>
  <si>
    <t>LU and MT are excluded from Fig. 3 as the numbers of deaths are small and are therefore subject to substantial annual fluctuation.</t>
  </si>
  <si>
    <t>Source: National statistics provided by the PIN panellists for each country, completed with Eurostat for population figures.</t>
  </si>
  <si>
    <t>15 - 24</t>
  </si>
  <si>
    <t>Average number of pedestrian deaths by agegroup in 2011 - 2013 per million inhabitants for each of the agegroups</t>
  </si>
  <si>
    <t>EU28</t>
  </si>
  <si>
    <t>CY, MT and LU are excluded from the Fig. 5 as the numbers of deaths are small and are therefore subject to substantial annual fluctuation.</t>
  </si>
  <si>
    <t>Source: Population data were retrieved from Eurostat database. IL population data provided by PIN panellists.</t>
  </si>
  <si>
    <t>NO*</t>
  </si>
  <si>
    <t>CY, LU and MT are excluded from the Fig. 7 as the numbers of deaths are small and are therefore subject to substantial annual fluctuation.</t>
  </si>
  <si>
    <t>CY, LU and MT are excluded from the Fig. 8  as the numbers of deaths are small and are therefore subject to substantial annual fluctuation.</t>
  </si>
  <si>
    <t>Source: Data were retrieved from the EU's CARE road safety database when available and completed or updated by national statistics provided by the PIN Panellists.</t>
  </si>
  <si>
    <t>(1) EU 26; BG and MT n/a or not sufficient.</t>
  </si>
  <si>
    <t>CY, IE and LU are excluded from Fig. 9 as the numbers of deaths are small and are therefore subject to substantial annual fluctuation.</t>
  </si>
  <si>
    <t>0-15</t>
  </si>
  <si>
    <t>Average number of cyclist deaths in 2011-2013</t>
  </si>
  <si>
    <t>Cyclist deaths per million inhabitants</t>
  </si>
  <si>
    <t>(1) EU 24; BG, ES, HR, LT, MT and SK data are n/a.</t>
  </si>
  <si>
    <t>* Average number of pedestrian deaths 2011-2012.</t>
  </si>
  <si>
    <t>* Average number of pedestrian deaths 2011 and 2013.</t>
  </si>
  <si>
    <t>** Motorways and autovias.</t>
  </si>
  <si>
    <t>* Average number of cyclist deaths 2011-2012.</t>
  </si>
  <si>
    <t>Source: Population data were retrieved from Eurostat database.</t>
  </si>
  <si>
    <t>CY, MT and LU are excluded from the Fig. 11 as the numbers of deaths are small and are therefore subject to substantial annual fluctuation.</t>
  </si>
  <si>
    <t>Other/ Unknown</t>
  </si>
  <si>
    <t>Other vehicle/ Unknown</t>
  </si>
  <si>
    <t>* Average number of cyclist deaths 2011 and 2013</t>
  </si>
  <si>
    <t>GB</t>
  </si>
  <si>
    <t>PTW users</t>
  </si>
  <si>
    <t>* Average number of cyclist deaths 2011 and 2013.</t>
  </si>
  <si>
    <t>CY, EE and LU are excluded from Fig. 14 as the numbers of deaths are small and are therefore subject to substantial annual fluctuation.</t>
  </si>
  <si>
    <t>(1) EU 25; BG, MT and SK are excluded due to insufficient data.</t>
  </si>
  <si>
    <t>Country</t>
  </si>
  <si>
    <t>ISO Code</t>
  </si>
  <si>
    <t>Belgium</t>
  </si>
  <si>
    <t>Bulgaria</t>
  </si>
  <si>
    <t>Czech Republic</t>
  </si>
  <si>
    <t>Denmark</t>
  </si>
  <si>
    <t>Germany</t>
  </si>
  <si>
    <t>Estonia</t>
  </si>
  <si>
    <t>Ireland</t>
  </si>
  <si>
    <t>Greece</t>
  </si>
  <si>
    <t>Spain</t>
  </si>
  <si>
    <t>France</t>
  </si>
  <si>
    <t>Croatia</t>
  </si>
  <si>
    <t>Italy</t>
  </si>
  <si>
    <t>Cyprus</t>
  </si>
  <si>
    <t>Latvia</t>
  </si>
  <si>
    <t>Liethuania</t>
  </si>
  <si>
    <t>Luxmenbourg</t>
  </si>
  <si>
    <t>Hungary</t>
  </si>
  <si>
    <t>Malta</t>
  </si>
  <si>
    <t>The Netherlands</t>
  </si>
  <si>
    <t>Austria</t>
  </si>
  <si>
    <t>Poland</t>
  </si>
  <si>
    <t>Portugal</t>
  </si>
  <si>
    <t>Romania</t>
  </si>
  <si>
    <t>Slovenia</t>
  </si>
  <si>
    <t>Slovakia</t>
  </si>
  <si>
    <t>Finland</t>
  </si>
  <si>
    <t>Sweden</t>
  </si>
  <si>
    <t>Great Britain</t>
  </si>
  <si>
    <t>Serbia</t>
  </si>
  <si>
    <t>Israel</t>
  </si>
  <si>
    <t>Norway</t>
  </si>
  <si>
    <t>Switzerland</t>
  </si>
  <si>
    <t>(‡) Prior to 2010 the number of pedestrians killed were pedestrians killed on the spot multiplied by a coeffocient of 1.15. The coefficient in 2012 was 1.6 and in 2012 1.45.</t>
  </si>
  <si>
    <t>(‡) Prior to 2010 the number of pedestrians killed were pedestrians killed on the spot multiplied by a coeffocient of 1.15. Since 2012 the converting factor was 1.48).</t>
  </si>
  <si>
    <t>In some countries double counting might occur when more than two vehicles are involved in a collision with a cyclist. However, these numbers are small and do not have a big effect on the overall totals.</t>
  </si>
  <si>
    <t>Table 2 (Fig.3) Average yearly percentage change estimated over the period 2003-2013 in pedestrian deaths</t>
  </si>
  <si>
    <t>Table 3 (Fig.4) Pedestrian deaths (2011-2013 average) per million inhabitants in 2013</t>
  </si>
  <si>
    <t xml:space="preserve">Table 4 (Fig.5) Average annual pedestrian deaths per million inhabitants in 2011-2013 for each of the agegroups in 2013 under 15, 15-24, 25-49, 50-64 and 65 and over </t>
  </si>
  <si>
    <t>Table 5 (Fig.6) Percentage share of pedestrian deaths by road type in 2011-2013</t>
  </si>
  <si>
    <t>Table 6 (Fig. 7) Percentage share of pedestrian deaths by gender in the last three years (2011 - 2013)</t>
  </si>
  <si>
    <t>Table 7 (Fig. 8) Percentage share of pedestrian deaths occurring in collisions with different types of vehicles in the last 3 years (2011 - 2013)</t>
  </si>
  <si>
    <t>Table 8 (Fig.9) Average annual percentage change in cyclist deaths over the period 2003 - 2013</t>
  </si>
  <si>
    <t>Table 9 (Fig.10) Average annual cyclist deaths in 2011-2013 per million inhabitants in 2013</t>
  </si>
  <si>
    <t>Table 10 (Fig. 11) Average annual cyclist deaths per million inhabitants in 2011-2013 for each of the agegroups under 15, 15-24, 25-49, 50-64 and 65 and over</t>
  </si>
  <si>
    <t>Table 11 (Fig.12) Cyclist deaths by road type in 2011-2013</t>
  </si>
  <si>
    <t>Table 15. Helmet wearing rates for cyclists</t>
  </si>
  <si>
    <t>Pedestrians</t>
  </si>
  <si>
    <t>Cyclists</t>
  </si>
  <si>
    <t>Other road users</t>
  </si>
  <si>
    <t>EU 27</t>
  </si>
  <si>
    <t xml:space="preserve">Table 1 (Fig.2) Pedestrian, cyclist and PTW user’ deaths as a percentage of all road deaths ranked by the share of deaths that were pedestrians and cyclists taken together (2011-2013 average) </t>
  </si>
  <si>
    <t>Table 16. Bicycle kilometre ridden (mln.)</t>
  </si>
  <si>
    <t>The United Kingdom</t>
  </si>
  <si>
    <t>Source: Data were retrieved from the EU's CARE road safety database when available and completed or updated by narional statistics provided by the PIN Panellists.</t>
  </si>
  <si>
    <r>
      <t>PT</t>
    </r>
    <r>
      <rPr>
        <b/>
        <sz val="6"/>
        <color theme="0"/>
        <rFont val="Frutiger-Roman"/>
      </rPr>
      <t>(‡)</t>
    </r>
  </si>
  <si>
    <r>
      <t>EU26</t>
    </r>
    <r>
      <rPr>
        <b/>
        <vertAlign val="superscript"/>
        <sz val="12"/>
        <color theme="0"/>
        <rFont val="Frutiger-Roman"/>
      </rPr>
      <t xml:space="preserve"> (1)</t>
    </r>
  </si>
  <si>
    <r>
      <t>EU27</t>
    </r>
    <r>
      <rPr>
        <b/>
        <vertAlign val="superscript"/>
        <sz val="11"/>
        <color theme="0"/>
        <rFont val="Frutiger-Roman"/>
      </rPr>
      <t>(1)</t>
    </r>
  </si>
  <si>
    <r>
      <t>EU26</t>
    </r>
    <r>
      <rPr>
        <b/>
        <vertAlign val="superscript"/>
        <sz val="11"/>
        <color theme="0"/>
        <rFont val="Frutiger-Roman"/>
      </rPr>
      <t xml:space="preserve"> (1)</t>
    </r>
  </si>
  <si>
    <r>
      <rPr>
        <vertAlign val="superscript"/>
        <sz val="11"/>
        <color theme="1"/>
        <rFont val="Frutiger-Roman"/>
      </rPr>
      <t>(1)</t>
    </r>
    <r>
      <rPr>
        <sz val="11"/>
        <color theme="1"/>
        <rFont val="Frutiger-Roman"/>
      </rPr>
      <t xml:space="preserve"> EU26; BG and SK data are n/a.</t>
    </r>
  </si>
  <si>
    <r>
      <rPr>
        <vertAlign val="superscript"/>
        <sz val="11"/>
        <color theme="1"/>
        <rFont val="Frutiger-Roman"/>
      </rPr>
      <t>(1)</t>
    </r>
    <r>
      <rPr>
        <sz val="11"/>
        <color theme="1"/>
        <rFont val="Frutiger-Roman"/>
      </rPr>
      <t xml:space="preserve"> EU 25; BG, MT and SK data are n/a.</t>
    </r>
  </si>
  <si>
    <r>
      <t>EU25</t>
    </r>
    <r>
      <rPr>
        <b/>
        <vertAlign val="superscript"/>
        <sz val="11"/>
        <color theme="0"/>
        <rFont val="Frutiger-Roman"/>
      </rPr>
      <t>(1)</t>
    </r>
  </si>
  <si>
    <r>
      <rPr>
        <vertAlign val="superscript"/>
        <sz val="11"/>
        <color theme="1"/>
        <rFont val="Frutiger-Roman"/>
      </rPr>
      <t>(1)</t>
    </r>
    <r>
      <rPr>
        <sz val="11"/>
        <color theme="1"/>
        <rFont val="Frutiger-Roman"/>
      </rPr>
      <t xml:space="preserve"> EU27; BG data are n/a.</t>
    </r>
  </si>
  <si>
    <r>
      <rPr>
        <vertAlign val="superscript"/>
        <sz val="11"/>
        <color theme="1"/>
        <rFont val="Frutiger-Roman"/>
      </rPr>
      <t xml:space="preserve">(1) </t>
    </r>
    <r>
      <rPr>
        <sz val="11"/>
        <color theme="1"/>
        <rFont val="Frutiger-Roman"/>
      </rPr>
      <t>EU27; BG data are n/a.</t>
    </r>
  </si>
  <si>
    <r>
      <rPr>
        <vertAlign val="superscript"/>
        <sz val="11"/>
        <color theme="1"/>
        <rFont val="Frutiger-Roman"/>
      </rPr>
      <t>(1)</t>
    </r>
    <r>
      <rPr>
        <sz val="11"/>
        <color theme="1"/>
        <rFont val="Frutiger-Roman"/>
      </rPr>
      <t xml:space="preserve">EU26; BG and MT data are n/a. </t>
    </r>
  </si>
  <si>
    <r>
      <t>EU24</t>
    </r>
    <r>
      <rPr>
        <b/>
        <vertAlign val="superscript"/>
        <sz val="11"/>
        <color theme="0"/>
        <rFont val="Frutiger-Roman"/>
      </rPr>
      <t xml:space="preserve"> (1)</t>
    </r>
  </si>
  <si>
    <r>
      <t>EU27</t>
    </r>
    <r>
      <rPr>
        <b/>
        <vertAlign val="superscript"/>
        <sz val="11"/>
        <color theme="0"/>
        <rFont val="Frutiger-Roman"/>
      </rPr>
      <t xml:space="preserve"> (1)</t>
    </r>
  </si>
  <si>
    <r>
      <rPr>
        <vertAlign val="superscript"/>
        <sz val="11"/>
        <color theme="1"/>
        <rFont val="Frutiger-Roman"/>
      </rPr>
      <t>(1)</t>
    </r>
    <r>
      <rPr>
        <sz val="11"/>
        <color theme="1"/>
        <rFont val="Frutiger-Roman"/>
      </rPr>
      <t xml:space="preserve"> EU 27; BG data are n/a.</t>
    </r>
  </si>
  <si>
    <r>
      <t>EU</t>
    </r>
    <r>
      <rPr>
        <b/>
        <vertAlign val="superscript"/>
        <sz val="11"/>
        <color theme="0"/>
        <rFont val="Frutiger-Roman"/>
      </rPr>
      <t xml:space="preserve"> (1)</t>
    </r>
  </si>
  <si>
    <r>
      <t>EU25</t>
    </r>
    <r>
      <rPr>
        <b/>
        <vertAlign val="superscript"/>
        <sz val="11"/>
        <color theme="0"/>
        <rFont val="Frutiger-Roman"/>
      </rPr>
      <t xml:space="preserve"> (1)</t>
    </r>
  </si>
  <si>
    <r>
      <t>EU24</t>
    </r>
    <r>
      <rPr>
        <b/>
        <vertAlign val="superscript"/>
        <sz val="11"/>
        <color theme="0"/>
        <rFont val="Frutiger-Roman"/>
      </rPr>
      <t>(1)</t>
    </r>
  </si>
  <si>
    <t>Table 13 (Fig.14) Percentage share of cyclist deaths occurring in collisions with different types of vehicles in the last 3 years (2011-2013)</t>
  </si>
  <si>
    <r>
      <rPr>
        <vertAlign val="superscript"/>
        <sz val="11"/>
        <color theme="1"/>
        <rFont val="Frutiger-Roman"/>
      </rPr>
      <t>(1)</t>
    </r>
    <r>
      <rPr>
        <sz val="11"/>
        <color theme="1"/>
        <rFont val="Frutiger-Roman"/>
      </rPr>
      <t xml:space="preserve"> EU 24; BG, HR, MT, SK, RS and NO data are n/a.</t>
    </r>
  </si>
  <si>
    <r>
      <t>PT</t>
    </r>
    <r>
      <rPr>
        <b/>
        <vertAlign val="superscript"/>
        <sz val="11"/>
        <color theme="0"/>
        <rFont val="Frutiger-Roman"/>
      </rPr>
      <t>(‡)</t>
    </r>
  </si>
  <si>
    <r>
      <rPr>
        <vertAlign val="superscript"/>
        <sz val="11"/>
        <color theme="1"/>
        <rFont val="Frutiger-Roman"/>
      </rPr>
      <t>(1)</t>
    </r>
    <r>
      <rPr>
        <sz val="11"/>
        <color theme="1"/>
        <rFont val="Frutiger-Roman"/>
      </rPr>
      <t xml:space="preserve">EU25; BG, LT and MT data are not sufficient. </t>
    </r>
  </si>
  <si>
    <t>Table 14. Total number of powered-two-wheelers killed on the roads</t>
  </si>
  <si>
    <r>
      <rPr>
        <vertAlign val="superscript"/>
        <sz val="11"/>
        <color theme="1"/>
        <rFont val="Frutiger-Roman"/>
      </rPr>
      <t>(‡)</t>
    </r>
    <r>
      <rPr>
        <sz val="11"/>
        <color theme="1"/>
        <rFont val="Frutiger-Roman"/>
      </rPr>
      <t xml:space="preserve"> Increases in 2010 and 2011 are partialy due to change in reporting methods. Prior to 2010 the number of people killed were people killed on the spot multiplied by coefficient of 1.15. Since 2010 Portugal is abel to collect deaths according to EY common definition of any person killded immediately of rying within 30 days as a result of an injury collisions.</t>
    </r>
  </si>
  <si>
    <t>Table 12 (Fig.13) Percentage share of cyclist deaths by gender in the last three years (2011-2013)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</si>
</sst>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quot;£&quot;#,##0.0"/>
  </numFmts>
  <fonts count="18"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b/>
      <sz val="11"/>
      <color theme="0"/>
      <name val="Frutiger-Roman"/>
    </font>
    <font>
      <sz val="11"/>
      <color theme="1"/>
      <name val="Frutiger-Roman"/>
    </font>
    <font>
      <sz val="11"/>
      <name val="Frutiger-Roman"/>
    </font>
    <font>
      <b/>
      <sz val="11"/>
      <color theme="1"/>
      <name val="Frutiger-Roman"/>
    </font>
    <font>
      <b/>
      <sz val="12"/>
      <color theme="0"/>
      <name val="Frutiger-Roman"/>
    </font>
    <font>
      <b/>
      <sz val="6"/>
      <color theme="0"/>
      <name val="Frutiger-Roman"/>
    </font>
    <font>
      <b/>
      <vertAlign val="superscript"/>
      <sz val="12"/>
      <color theme="0"/>
      <name val="Frutiger-Roman"/>
    </font>
    <font>
      <sz val="12"/>
      <color theme="1"/>
      <name val="Frutiger-Roman"/>
    </font>
    <font>
      <b/>
      <vertAlign val="superscript"/>
      <sz val="11"/>
      <color theme="0"/>
      <name val="Frutiger-Roman"/>
    </font>
    <font>
      <sz val="11"/>
      <color theme="0"/>
      <name val="Frutiger-Roman"/>
    </font>
    <font>
      <vertAlign val="superscript"/>
      <sz val="11"/>
      <color theme="1"/>
      <name val="Frutiger-Roman"/>
    </font>
    <font>
      <sz val="11"/>
      <color rgb="FFFF0000"/>
      <name val="Frutiger-Roman"/>
    </font>
    <font>
      <b/>
      <sz val="11"/>
      <name val="Frutiger-Roman"/>
    </font>
    <font>
      <u/>
      <sz val="11"/>
      <color theme="10"/>
      <name val="Frutiger-Roman"/>
    </font>
  </fonts>
  <fills count="5">
    <fill>
      <patternFill patternType="none"/>
    </fill>
    <fill>
      <patternFill patternType="gray125"/>
    </fill>
    <fill>
      <patternFill patternType="solid">
        <fgColor theme="5" tint="0.39997558519241921"/>
        <bgColor indexed="64"/>
      </patternFill>
    </fill>
    <fill>
      <patternFill patternType="solid">
        <fgColor theme="0"/>
        <bgColor indexed="64"/>
      </patternFill>
    </fill>
    <fill>
      <patternFill patternType="solid">
        <fgColor theme="5"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2" tint="-9.9917600024414813E-2"/>
      </left>
      <right style="thin">
        <color theme="2" tint="-9.9917600024414813E-2"/>
      </right>
      <top style="thin">
        <color theme="2" tint="-9.9917600024414813E-2"/>
      </top>
      <bottom style="thin">
        <color theme="2" tint="-9.9917600024414813E-2"/>
      </bottom>
      <diagonal/>
    </border>
    <border>
      <left/>
      <right style="thin">
        <color theme="2" tint="-9.9948118533890809E-2"/>
      </right>
      <top style="thin">
        <color theme="2" tint="-9.9948118533890809E-2"/>
      </top>
      <bottom style="thin">
        <color theme="2" tint="-9.9948118533890809E-2"/>
      </bottom>
      <diagonal/>
    </border>
    <border>
      <left style="thin">
        <color theme="2" tint="-9.9917600024414813E-2"/>
      </left>
      <right style="thin">
        <color theme="2" tint="-9.9917600024414813E-2"/>
      </right>
      <top/>
      <bottom style="thin">
        <color theme="2" tint="-9.9917600024414813E-2"/>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theme="0" tint="-0.14996795556505021"/>
      </left>
      <right style="thin">
        <color theme="0" tint="-0.14996795556505021"/>
      </right>
      <top style="thin">
        <color indexed="64"/>
      </top>
      <bottom style="thin">
        <color indexed="64"/>
      </bottom>
      <diagonal/>
    </border>
    <border>
      <left style="thin">
        <color indexed="64"/>
      </left>
      <right style="thin">
        <color indexed="64"/>
      </right>
      <top/>
      <bottom style="thin">
        <color indexed="64"/>
      </bottom>
      <diagonal/>
    </border>
    <border>
      <left style="thin">
        <color theme="2" tint="-0.24994659260841701"/>
      </left>
      <right style="thin">
        <color theme="2" tint="-0.24994659260841701"/>
      </right>
      <top style="thin">
        <color indexed="64"/>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n">
        <color indexed="64"/>
      </left>
      <right/>
      <top/>
      <bottom/>
      <diagonal/>
    </border>
  </borders>
  <cellStyleXfs count="4">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2" fillId="0" borderId="0"/>
  </cellStyleXfs>
  <cellXfs count="150">
    <xf numFmtId="0" fontId="0" fillId="0" borderId="0" xfId="0"/>
    <xf numFmtId="0" fontId="4" fillId="4" borderId="1" xfId="0" applyFont="1" applyFill="1" applyBorder="1"/>
    <xf numFmtId="0" fontId="5" fillId="0" borderId="0" xfId="0" applyFont="1"/>
    <xf numFmtId="0" fontId="5" fillId="0" borderId="1" xfId="0" applyFont="1" applyBorder="1"/>
    <xf numFmtId="0" fontId="6" fillId="0" borderId="1" xfId="0" applyFont="1" applyFill="1" applyBorder="1" applyAlignment="1">
      <alignment horizontal="left"/>
    </xf>
    <xf numFmtId="0" fontId="5" fillId="2" borderId="1" xfId="0" applyFont="1" applyFill="1" applyBorder="1"/>
    <xf numFmtId="0" fontId="6" fillId="2" borderId="1" xfId="0" applyFont="1" applyFill="1" applyBorder="1" applyAlignment="1">
      <alignment horizontal="left"/>
    </xf>
    <xf numFmtId="0" fontId="5" fillId="3" borderId="1" xfId="0" applyFont="1" applyFill="1" applyBorder="1"/>
    <xf numFmtId="0" fontId="6" fillId="3" borderId="1" xfId="0" applyFont="1" applyFill="1" applyBorder="1" applyAlignment="1"/>
    <xf numFmtId="0" fontId="6" fillId="3" borderId="1" xfId="0" applyFont="1" applyFill="1" applyBorder="1" applyAlignment="1">
      <alignment horizontal="left"/>
    </xf>
    <xf numFmtId="0" fontId="7" fillId="0" borderId="0" xfId="0" applyFont="1"/>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xf numFmtId="9" fontId="5" fillId="0" borderId="1" xfId="0" applyNumberFormat="1" applyFont="1" applyBorder="1" applyAlignment="1">
      <alignment horizontal="center"/>
    </xf>
    <xf numFmtId="9" fontId="5" fillId="2" borderId="1" xfId="0" applyNumberFormat="1" applyFont="1" applyFill="1" applyBorder="1" applyAlignment="1">
      <alignment horizontal="center"/>
    </xf>
    <xf numFmtId="9" fontId="7" fillId="2" borderId="1" xfId="0" applyNumberFormat="1" applyFont="1" applyFill="1" applyBorder="1" applyAlignment="1">
      <alignment horizontal="center"/>
    </xf>
    <xf numFmtId="0" fontId="8" fillId="2" borderId="1" xfId="0" applyFont="1" applyFill="1" applyBorder="1" applyAlignment="1">
      <alignment horizontal="center" vertical="center" wrapText="1"/>
    </xf>
    <xf numFmtId="0" fontId="8" fillId="2" borderId="1" xfId="0" applyFont="1" applyFill="1" applyBorder="1"/>
    <xf numFmtId="3" fontId="5" fillId="3" borderId="1" xfId="0" applyNumberFormat="1" applyFont="1" applyFill="1" applyBorder="1" applyAlignment="1">
      <alignment horizontal="center"/>
    </xf>
    <xf numFmtId="165" fontId="7" fillId="0" borderId="1" xfId="0" applyNumberFormat="1" applyFont="1" applyBorder="1" applyAlignment="1">
      <alignment horizontal="center"/>
    </xf>
    <xf numFmtId="0" fontId="8" fillId="3" borderId="10" xfId="0" applyFont="1" applyFill="1" applyBorder="1"/>
    <xf numFmtId="3" fontId="5" fillId="3" borderId="10" xfId="0" applyNumberFormat="1" applyFont="1" applyFill="1" applyBorder="1" applyAlignment="1">
      <alignment horizontal="center"/>
    </xf>
    <xf numFmtId="165" fontId="7" fillId="3" borderId="10" xfId="0" applyNumberFormat="1" applyFont="1" applyFill="1" applyBorder="1" applyAlignment="1">
      <alignment horizontal="center"/>
    </xf>
    <xf numFmtId="3" fontId="5" fillId="2" borderId="1" xfId="0" applyNumberFormat="1" applyFont="1" applyFill="1" applyBorder="1" applyAlignment="1">
      <alignment horizontal="center"/>
    </xf>
    <xf numFmtId="165" fontId="7" fillId="2" borderId="1" xfId="0" applyNumberFormat="1" applyFont="1" applyFill="1" applyBorder="1" applyAlignment="1">
      <alignment horizontal="center"/>
    </xf>
    <xf numFmtId="0" fontId="5" fillId="0" borderId="1" xfId="0" applyFont="1" applyBorder="1" applyAlignment="1">
      <alignment horizontal="center"/>
    </xf>
    <xf numFmtId="0" fontId="8" fillId="3" borderId="0" xfId="0" applyFont="1" applyFill="1" applyBorder="1"/>
    <xf numFmtId="0" fontId="5" fillId="3" borderId="0" xfId="0" applyFont="1" applyFill="1" applyBorder="1" applyAlignment="1">
      <alignment horizontal="center"/>
    </xf>
    <xf numFmtId="165" fontId="7" fillId="0" borderId="0" xfId="0" applyNumberFormat="1" applyFont="1" applyAlignment="1">
      <alignment horizontal="center"/>
    </xf>
    <xf numFmtId="3" fontId="7" fillId="2" borderId="1" xfId="0" applyNumberFormat="1" applyFont="1" applyFill="1" applyBorder="1" applyAlignment="1">
      <alignment horizontal="center"/>
    </xf>
    <xf numFmtId="3" fontId="5" fillId="0" borderId="0" xfId="0" applyNumberFormat="1" applyFont="1"/>
    <xf numFmtId="3" fontId="11" fillId="3" borderId="1" xfId="0" applyNumberFormat="1" applyFont="1" applyFill="1" applyBorder="1"/>
    <xf numFmtId="3" fontId="5" fillId="3" borderId="1" xfId="0" applyNumberFormat="1" applyFont="1" applyFill="1" applyBorder="1"/>
    <xf numFmtId="0" fontId="7" fillId="3" borderId="3" xfId="0" applyFont="1" applyFill="1" applyBorder="1"/>
    <xf numFmtId="0" fontId="7" fillId="3" borderId="4" xfId="0" applyFont="1" applyFill="1" applyBorder="1"/>
    <xf numFmtId="1" fontId="5" fillId="0" borderId="1" xfId="0" applyNumberFormat="1" applyFont="1" applyBorder="1" applyAlignment="1">
      <alignment horizontal="center"/>
    </xf>
    <xf numFmtId="3" fontId="5" fillId="0" borderId="1" xfId="0" applyNumberFormat="1" applyFont="1" applyBorder="1" applyAlignment="1">
      <alignment horizontal="center"/>
    </xf>
    <xf numFmtId="164" fontId="7" fillId="0" borderId="1" xfId="0" applyNumberFormat="1" applyFont="1" applyBorder="1" applyAlignment="1">
      <alignment horizontal="center"/>
    </xf>
    <xf numFmtId="1" fontId="5" fillId="0" borderId="0" xfId="0" applyNumberFormat="1" applyFont="1" applyAlignment="1">
      <alignment horizontal="center"/>
    </xf>
    <xf numFmtId="0" fontId="5" fillId="0" borderId="0" xfId="0" applyFont="1" applyAlignment="1">
      <alignment horizontal="center"/>
    </xf>
    <xf numFmtId="164" fontId="5" fillId="0" borderId="0" xfId="0" applyNumberFormat="1" applyFont="1" applyAlignment="1">
      <alignment horizontal="center"/>
    </xf>
    <xf numFmtId="1" fontId="5" fillId="2" borderId="1" xfId="0" applyNumberFormat="1" applyFont="1" applyFill="1" applyBorder="1" applyAlignment="1">
      <alignment horizontal="center"/>
    </xf>
    <xf numFmtId="164" fontId="7" fillId="2" borderId="1" xfId="0" applyNumberFormat="1" applyFont="1" applyFill="1" applyBorder="1" applyAlignment="1">
      <alignment horizontal="center"/>
    </xf>
    <xf numFmtId="1" fontId="7" fillId="2" borderId="1" xfId="0" applyNumberFormat="1" applyFont="1" applyFill="1" applyBorder="1" applyAlignment="1">
      <alignment horizontal="center"/>
    </xf>
    <xf numFmtId="0" fontId="5" fillId="3" borderId="5" xfId="0" applyFont="1" applyFill="1" applyBorder="1"/>
    <xf numFmtId="0" fontId="5" fillId="3" borderId="3" xfId="0" applyFont="1" applyFill="1" applyBorder="1"/>
    <xf numFmtId="0" fontId="5" fillId="3" borderId="4" xfId="0" applyFont="1" applyFill="1" applyBorder="1"/>
    <xf numFmtId="0" fontId="5" fillId="2" borderId="8" xfId="0" applyFont="1" applyFill="1" applyBorder="1" applyAlignment="1">
      <alignment horizont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5" fillId="2" borderId="11" xfId="0" applyFont="1" applyFill="1" applyBorder="1" applyAlignment="1">
      <alignment horizontal="center"/>
    </xf>
    <xf numFmtId="0" fontId="4" fillId="2" borderId="1" xfId="0" applyFont="1" applyFill="1" applyBorder="1" applyAlignment="1">
      <alignment horizontal="center"/>
    </xf>
    <xf numFmtId="165" fontId="5" fillId="0" borderId="1" xfId="0" applyNumberFormat="1" applyFont="1" applyBorder="1" applyAlignment="1">
      <alignment horizontal="center"/>
    </xf>
    <xf numFmtId="164" fontId="5" fillId="0" borderId="1" xfId="0" applyNumberFormat="1" applyFont="1" applyBorder="1" applyAlignment="1">
      <alignment horizontal="center"/>
    </xf>
    <xf numFmtId="165" fontId="5" fillId="0" borderId="1" xfId="0" applyNumberFormat="1" applyFont="1" applyBorder="1" applyAlignment="1" applyProtection="1">
      <alignment horizontal="center"/>
    </xf>
    <xf numFmtId="1" fontId="5" fillId="0" borderId="0" xfId="0" applyNumberFormat="1" applyFont="1"/>
    <xf numFmtId="165" fontId="5" fillId="0" borderId="1" xfId="0" applyNumberFormat="1" applyFont="1" applyBorder="1" applyAlignment="1">
      <alignment horizontal="right"/>
    </xf>
    <xf numFmtId="165" fontId="5" fillId="2" borderId="1" xfId="0" applyNumberFormat="1" applyFont="1" applyFill="1" applyBorder="1" applyAlignment="1">
      <alignment horizontal="right"/>
    </xf>
    <xf numFmtId="0" fontId="5" fillId="0" borderId="13" xfId="0" applyFont="1" applyBorder="1"/>
    <xf numFmtId="10" fontId="5" fillId="0" borderId="1" xfId="0" applyNumberFormat="1" applyFont="1" applyBorder="1" applyAlignment="1">
      <alignment horizontal="right"/>
    </xf>
    <xf numFmtId="10" fontId="5" fillId="0" borderId="1" xfId="0" applyNumberFormat="1" applyFont="1" applyBorder="1"/>
    <xf numFmtId="10" fontId="5" fillId="0" borderId="0" xfId="0" applyNumberFormat="1" applyFont="1" applyBorder="1"/>
    <xf numFmtId="0" fontId="4" fillId="2" borderId="1" xfId="0" applyFont="1" applyFill="1" applyBorder="1" applyAlignment="1">
      <alignment horizontal="left"/>
    </xf>
    <xf numFmtId="165" fontId="5" fillId="2" borderId="1" xfId="0" applyNumberFormat="1" applyFont="1" applyFill="1" applyBorder="1"/>
    <xf numFmtId="166" fontId="5" fillId="3" borderId="14" xfId="0" applyNumberFormat="1" applyFont="1" applyFill="1" applyBorder="1"/>
    <xf numFmtId="166" fontId="5" fillId="0" borderId="14" xfId="0" applyNumberFormat="1" applyFont="1" applyBorder="1"/>
    <xf numFmtId="165" fontId="5" fillId="0" borderId="1" xfId="0" applyNumberFormat="1" applyFont="1" applyBorder="1"/>
    <xf numFmtId="0" fontId="13" fillId="2" borderId="1" xfId="0" applyFont="1" applyFill="1" applyBorder="1" applyAlignment="1">
      <alignment vertical="center"/>
    </xf>
    <xf numFmtId="9" fontId="5" fillId="0" borderId="1" xfId="0" applyNumberFormat="1" applyFont="1" applyFill="1" applyBorder="1" applyAlignment="1">
      <alignment horizontal="center"/>
    </xf>
    <xf numFmtId="0" fontId="13" fillId="0" borderId="0" xfId="0" applyFont="1"/>
    <xf numFmtId="1" fontId="5" fillId="2" borderId="2" xfId="0" applyNumberFormat="1" applyFont="1" applyFill="1" applyBorder="1" applyAlignment="1">
      <alignment horizontal="center"/>
    </xf>
    <xf numFmtId="1" fontId="5" fillId="2" borderId="9" xfId="0" applyNumberFormat="1" applyFont="1" applyFill="1" applyBorder="1" applyAlignment="1">
      <alignment horizontal="center"/>
    </xf>
    <xf numFmtId="1" fontId="5" fillId="2" borderId="6" xfId="0" applyNumberFormat="1" applyFont="1" applyFill="1" applyBorder="1" applyAlignment="1">
      <alignment horizontal="center"/>
    </xf>
    <xf numFmtId="1" fontId="5" fillId="3" borderId="2" xfId="0" applyNumberFormat="1" applyFont="1" applyFill="1" applyBorder="1" applyAlignment="1">
      <alignment horizontal="center"/>
    </xf>
    <xf numFmtId="1" fontId="5" fillId="3" borderId="9" xfId="0" applyNumberFormat="1" applyFont="1" applyFill="1" applyBorder="1" applyAlignment="1">
      <alignment horizontal="center"/>
    </xf>
    <xf numFmtId="1" fontId="5" fillId="3" borderId="6" xfId="0" applyNumberFormat="1" applyFont="1" applyFill="1" applyBorder="1" applyAlignment="1">
      <alignment horizontal="center"/>
    </xf>
    <xf numFmtId="9" fontId="7" fillId="0" borderId="1" xfId="0" applyNumberFormat="1" applyFont="1" applyFill="1" applyBorder="1" applyAlignment="1">
      <alignment horizontal="center"/>
    </xf>
    <xf numFmtId="9" fontId="7" fillId="0" borderId="1" xfId="0" applyNumberFormat="1" applyFont="1" applyBorder="1" applyAlignment="1">
      <alignment horizontal="center"/>
    </xf>
    <xf numFmtId="9" fontId="5" fillId="0" borderId="0" xfId="0" applyNumberFormat="1" applyFont="1" applyAlignment="1">
      <alignment horizontal="center"/>
    </xf>
    <xf numFmtId="10" fontId="5" fillId="0" borderId="0" xfId="0" applyNumberFormat="1" applyFont="1" applyAlignment="1">
      <alignment horizontal="center"/>
    </xf>
    <xf numFmtId="10" fontId="5" fillId="2" borderId="2" xfId="0" applyNumberFormat="1" applyFont="1" applyFill="1" applyBorder="1" applyAlignment="1">
      <alignment horizontal="center"/>
    </xf>
    <xf numFmtId="10" fontId="5" fillId="2" borderId="9" xfId="0" applyNumberFormat="1" applyFont="1" applyFill="1" applyBorder="1" applyAlignment="1">
      <alignment horizontal="center"/>
    </xf>
    <xf numFmtId="10" fontId="5" fillId="2" borderId="6" xfId="0" applyNumberFormat="1" applyFont="1" applyFill="1" applyBorder="1" applyAlignment="1">
      <alignment horizontal="center"/>
    </xf>
    <xf numFmtId="10" fontId="5" fillId="3" borderId="2" xfId="0" applyNumberFormat="1" applyFont="1" applyFill="1" applyBorder="1" applyAlignment="1">
      <alignment horizontal="center"/>
    </xf>
    <xf numFmtId="10" fontId="5" fillId="3" borderId="9" xfId="0" applyNumberFormat="1" applyFont="1" applyFill="1" applyBorder="1" applyAlignment="1">
      <alignment horizontal="center"/>
    </xf>
    <xf numFmtId="10" fontId="5" fillId="3" borderId="6" xfId="0" applyNumberFormat="1" applyFont="1" applyFill="1" applyBorder="1" applyAlignment="1">
      <alignment horizontal="center"/>
    </xf>
    <xf numFmtId="0" fontId="15" fillId="0" borderId="0" xfId="0" applyFont="1"/>
    <xf numFmtId="0" fontId="13" fillId="2" borderId="1" xfId="0" applyFont="1" applyFill="1" applyBorder="1"/>
    <xf numFmtId="9" fontId="5" fillId="0" borderId="0" xfId="0" applyNumberFormat="1" applyFont="1"/>
    <xf numFmtId="0" fontId="4" fillId="3" borderId="12" xfId="0" applyFont="1" applyFill="1" applyBorder="1"/>
    <xf numFmtId="9" fontId="5" fillId="3" borderId="12" xfId="0" applyNumberFormat="1" applyFont="1" applyFill="1" applyBorder="1" applyAlignment="1">
      <alignment horizontal="center"/>
    </xf>
    <xf numFmtId="0" fontId="4" fillId="3" borderId="9" xfId="0" applyFont="1" applyFill="1" applyBorder="1"/>
    <xf numFmtId="9" fontId="5" fillId="3" borderId="9" xfId="0" applyNumberFormat="1" applyFont="1" applyFill="1" applyBorder="1" applyAlignment="1">
      <alignment horizontal="center"/>
    </xf>
    <xf numFmtId="9" fontId="5" fillId="2" borderId="2" xfId="0" applyNumberFormat="1" applyFont="1" applyFill="1" applyBorder="1" applyAlignment="1">
      <alignment horizontal="center"/>
    </xf>
    <xf numFmtId="9" fontId="5" fillId="2" borderId="9" xfId="0" applyNumberFormat="1" applyFont="1" applyFill="1" applyBorder="1" applyAlignment="1">
      <alignment horizontal="center"/>
    </xf>
    <xf numFmtId="9" fontId="5" fillId="2" borderId="6" xfId="0" applyNumberFormat="1" applyFont="1" applyFill="1" applyBorder="1" applyAlignment="1">
      <alignment horizontal="center"/>
    </xf>
    <xf numFmtId="9" fontId="5" fillId="3" borderId="2" xfId="0" applyNumberFormat="1" applyFont="1" applyFill="1" applyBorder="1" applyAlignment="1">
      <alignment horizontal="center"/>
    </xf>
    <xf numFmtId="9" fontId="5" fillId="3" borderId="9" xfId="0" applyNumberFormat="1" applyFont="1" applyFill="1" applyBorder="1" applyAlignment="1">
      <alignment horizontal="center"/>
    </xf>
    <xf numFmtId="9" fontId="5" fillId="3" borderId="6" xfId="0" applyNumberFormat="1" applyFont="1" applyFill="1" applyBorder="1" applyAlignment="1">
      <alignment horizontal="center"/>
    </xf>
    <xf numFmtId="10" fontId="5" fillId="0" borderId="0" xfId="0" applyNumberFormat="1" applyFont="1"/>
    <xf numFmtId="0" fontId="13" fillId="2" borderId="1" xfId="0" applyFont="1" applyFill="1" applyBorder="1" applyAlignment="1">
      <alignment wrapText="1"/>
    </xf>
    <xf numFmtId="3" fontId="5" fillId="0" borderId="1" xfId="0" applyNumberFormat="1" applyFont="1" applyFill="1" applyBorder="1" applyAlignment="1">
      <alignment horizontal="center"/>
    </xf>
    <xf numFmtId="3" fontId="6" fillId="0" borderId="1" xfId="0" applyNumberFormat="1" applyFont="1" applyFill="1" applyBorder="1" applyAlignment="1">
      <alignment horizontal="center"/>
    </xf>
    <xf numFmtId="165" fontId="7" fillId="3" borderId="1" xfId="0" applyNumberFormat="1" applyFont="1" applyFill="1" applyBorder="1" applyAlignment="1">
      <alignment horizontal="center"/>
    </xf>
    <xf numFmtId="3" fontId="5" fillId="0" borderId="0" xfId="0" applyNumberFormat="1" applyFont="1" applyAlignment="1">
      <alignment horizontal="center"/>
    </xf>
    <xf numFmtId="3" fontId="6" fillId="3" borderId="12" xfId="0" applyNumberFormat="1" applyFont="1" applyFill="1" applyBorder="1" applyAlignment="1">
      <alignment horizontal="center"/>
    </xf>
    <xf numFmtId="165" fontId="16" fillId="3" borderId="12" xfId="0" applyNumberFormat="1" applyFont="1" applyFill="1" applyBorder="1" applyAlignment="1">
      <alignment horizontal="center"/>
    </xf>
    <xf numFmtId="3" fontId="5" fillId="2" borderId="2" xfId="0" applyNumberFormat="1" applyFont="1" applyFill="1" applyBorder="1" applyAlignment="1">
      <alignment horizontal="center"/>
    </xf>
    <xf numFmtId="3" fontId="5" fillId="2" borderId="9" xfId="0" applyNumberFormat="1" applyFont="1" applyFill="1" applyBorder="1" applyAlignment="1">
      <alignment horizontal="center"/>
    </xf>
    <xf numFmtId="3" fontId="5" fillId="2" borderId="6" xfId="0" applyNumberFormat="1" applyFont="1" applyFill="1" applyBorder="1" applyAlignment="1">
      <alignment horizontal="center"/>
    </xf>
    <xf numFmtId="0" fontId="5" fillId="2" borderId="1" xfId="0" applyFont="1" applyFill="1" applyBorder="1" applyAlignment="1">
      <alignment horizontal="center"/>
    </xf>
    <xf numFmtId="3" fontId="5" fillId="0" borderId="2" xfId="0" applyNumberFormat="1" applyFont="1" applyFill="1" applyBorder="1" applyAlignment="1">
      <alignment horizontal="center"/>
    </xf>
    <xf numFmtId="3" fontId="5" fillId="0" borderId="9" xfId="0" applyNumberFormat="1" applyFont="1" applyFill="1" applyBorder="1" applyAlignment="1">
      <alignment horizontal="center"/>
    </xf>
    <xf numFmtId="3" fontId="5" fillId="0" borderId="6" xfId="0" applyNumberFormat="1" applyFont="1" applyFill="1" applyBorder="1" applyAlignment="1">
      <alignment horizontal="center"/>
    </xf>
    <xf numFmtId="3" fontId="11" fillId="3" borderId="0" xfId="0" applyNumberFormat="1" applyFont="1" applyFill="1" applyBorder="1"/>
    <xf numFmtId="164" fontId="7" fillId="0" borderId="0" xfId="0" applyNumberFormat="1" applyFont="1" applyAlignment="1">
      <alignment horizontal="center"/>
    </xf>
    <xf numFmtId="164" fontId="5" fillId="2" borderId="1" xfId="0" applyNumberFormat="1" applyFont="1" applyFill="1" applyBorder="1" applyAlignment="1">
      <alignment horizontal="center"/>
    </xf>
    <xf numFmtId="0" fontId="4" fillId="2" borderId="9" xfId="0" applyFont="1" applyFill="1" applyBorder="1"/>
    <xf numFmtId="0" fontId="5" fillId="0" borderId="0" xfId="0" applyFont="1" applyAlignment="1">
      <alignment horizontal="left"/>
    </xf>
    <xf numFmtId="0" fontId="5" fillId="2" borderId="2" xfId="0" applyFont="1" applyFill="1" applyBorder="1" applyAlignment="1">
      <alignment horizontal="center"/>
    </xf>
    <xf numFmtId="0" fontId="5" fillId="2" borderId="9" xfId="0" applyFont="1" applyFill="1" applyBorder="1" applyAlignment="1">
      <alignment horizontal="center"/>
    </xf>
    <xf numFmtId="0" fontId="5" fillId="2" borderId="6" xfId="0" applyFont="1" applyFill="1" applyBorder="1" applyAlignment="1">
      <alignment horizontal="center"/>
    </xf>
    <xf numFmtId="9" fontId="5" fillId="3" borderId="1" xfId="0" applyNumberFormat="1" applyFont="1" applyFill="1" applyBorder="1" applyAlignment="1">
      <alignment horizontal="center"/>
    </xf>
    <xf numFmtId="0" fontId="4" fillId="2" borderId="7" xfId="0" applyFont="1" applyFill="1" applyBorder="1"/>
    <xf numFmtId="9" fontId="5" fillId="0" borderId="2" xfId="0" applyNumberFormat="1" applyFont="1" applyBorder="1" applyAlignment="1">
      <alignment horizontal="center"/>
    </xf>
    <xf numFmtId="9" fontId="5" fillId="0" borderId="9" xfId="0" applyNumberFormat="1" applyFont="1" applyBorder="1" applyAlignment="1">
      <alignment horizontal="center"/>
    </xf>
    <xf numFmtId="9" fontId="5" fillId="0" borderId="6" xfId="0" applyNumberFormat="1" applyFont="1" applyBorder="1" applyAlignment="1">
      <alignment horizontal="center"/>
    </xf>
    <xf numFmtId="0" fontId="5" fillId="2" borderId="1" xfId="0" applyFont="1" applyFill="1" applyBorder="1" applyAlignment="1">
      <alignment vertical="center"/>
    </xf>
    <xf numFmtId="0" fontId="5" fillId="0" borderId="0" xfId="0" applyFont="1" applyAlignment="1">
      <alignment vertical="center"/>
    </xf>
    <xf numFmtId="0" fontId="5" fillId="2" borderId="1" xfId="0" applyFont="1" applyFill="1" applyBorder="1" applyAlignment="1">
      <alignment wrapText="1"/>
    </xf>
    <xf numFmtId="0" fontId="4" fillId="2" borderId="1" xfId="0" applyFont="1" applyFill="1" applyBorder="1" applyAlignment="1">
      <alignment horizontal="center" wrapText="1"/>
    </xf>
    <xf numFmtId="0" fontId="4" fillId="2" borderId="2" xfId="0" applyFont="1" applyFill="1" applyBorder="1"/>
    <xf numFmtId="0" fontId="13" fillId="0" borderId="12" xfId="0" applyFont="1" applyBorder="1"/>
    <xf numFmtId="3" fontId="5" fillId="0" borderId="12" xfId="0" applyNumberFormat="1" applyFont="1" applyBorder="1"/>
    <xf numFmtId="0" fontId="13" fillId="0" borderId="9" xfId="0" applyFont="1" applyBorder="1"/>
    <xf numFmtId="3" fontId="5" fillId="0" borderId="9" xfId="0" applyNumberFormat="1" applyFont="1" applyBorder="1"/>
    <xf numFmtId="9" fontId="5" fillId="3" borderId="1" xfId="1" applyFont="1" applyFill="1" applyBorder="1" applyAlignment="1">
      <alignment horizontal="center"/>
    </xf>
    <xf numFmtId="9" fontId="6" fillId="3" borderId="1" xfId="1" applyFont="1" applyFill="1" applyBorder="1" applyAlignment="1">
      <alignment horizontal="center"/>
    </xf>
    <xf numFmtId="0" fontId="5" fillId="3" borderId="1" xfId="0" applyFont="1" applyFill="1" applyBorder="1" applyAlignment="1">
      <alignment horizontal="center"/>
    </xf>
    <xf numFmtId="9" fontId="6" fillId="3" borderId="1" xfId="0" applyNumberFormat="1" applyFont="1" applyFill="1" applyBorder="1" applyAlignment="1">
      <alignment horizontal="center"/>
    </xf>
    <xf numFmtId="0" fontId="6" fillId="3" borderId="1" xfId="0" applyFont="1" applyFill="1" applyBorder="1" applyAlignment="1">
      <alignment horizontal="center"/>
    </xf>
    <xf numFmtId="0" fontId="15" fillId="0" borderId="0" xfId="0" applyFont="1" applyAlignment="1">
      <alignment horizontal="center"/>
    </xf>
    <xf numFmtId="0" fontId="17" fillId="0" borderId="0" xfId="2" applyFont="1"/>
    <xf numFmtId="3" fontId="5" fillId="2" borderId="0" xfId="0" applyNumberFormat="1" applyFont="1" applyFill="1" applyAlignment="1">
      <alignment horizontal="center"/>
    </xf>
    <xf numFmtId="3" fontId="5" fillId="3" borderId="15" xfId="0" applyNumberFormat="1" applyFont="1" applyFill="1" applyBorder="1" applyAlignment="1">
      <alignment horizontal="left" wrapText="1"/>
    </xf>
    <xf numFmtId="3" fontId="5" fillId="3" borderId="0" xfId="0" applyNumberFormat="1" applyFont="1" applyFill="1" applyBorder="1" applyAlignment="1">
      <alignment horizontal="left" wrapText="1"/>
    </xf>
    <xf numFmtId="0" fontId="5" fillId="0" borderId="0" xfId="0" applyFont="1" applyAlignment="1">
      <alignment horizontal="left" wrapText="1"/>
    </xf>
  </cellXfs>
  <cellStyles count="4">
    <cellStyle name="Hyperlink" xfId="2" builtinId="8"/>
    <cellStyle name="Normal" xfId="0" builtinId="0"/>
    <cellStyle name="Percent" xfId="1" builtinId="5"/>
    <cellStyle name="Standard_2- Motorways - rural - urban" xfId="3"/>
  </cellStyles>
  <dxfs count="49">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5" tint="0.39994506668294322"/>
        </patternFill>
      </fill>
    </dxf>
  </dxfs>
  <tableStyles count="0" defaultTableStyle="TableStyleMedium2" defaultPivotStyle="PivotStyleLight16"/>
  <colors>
    <mruColors>
      <color rgb="FFF18FC9"/>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2.liikennevirasto.fi/julkaisut/pdf3/lr_2012_henkiloliikennetutkimus_web.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36"/>
  <sheetViews>
    <sheetView topLeftCell="A10" workbookViewId="0">
      <selection activeCell="I18" sqref="I18"/>
    </sheetView>
  </sheetViews>
  <sheetFormatPr defaultRowHeight="14" x14ac:dyDescent="0.3"/>
  <cols>
    <col min="1" max="1" width="24.1796875" style="2" customWidth="1"/>
    <col min="2" max="2" width="22.6328125" style="2" customWidth="1"/>
    <col min="3" max="16384" width="8.7265625" style="2"/>
  </cols>
  <sheetData>
    <row r="3" spans="1:2" x14ac:dyDescent="0.3">
      <c r="A3" s="1" t="s">
        <v>100</v>
      </c>
      <c r="B3" s="1" t="s">
        <v>101</v>
      </c>
    </row>
    <row r="4" spans="1:2" x14ac:dyDescent="0.3">
      <c r="A4" s="3" t="s">
        <v>102</v>
      </c>
      <c r="B4" s="4" t="s">
        <v>1</v>
      </c>
    </row>
    <row r="5" spans="1:2" x14ac:dyDescent="0.3">
      <c r="A5" s="5" t="s">
        <v>103</v>
      </c>
      <c r="B5" s="6" t="s">
        <v>2</v>
      </c>
    </row>
    <row r="6" spans="1:2" x14ac:dyDescent="0.3">
      <c r="A6" s="3" t="s">
        <v>104</v>
      </c>
      <c r="B6" s="4" t="s">
        <v>4</v>
      </c>
    </row>
    <row r="7" spans="1:2" x14ac:dyDescent="0.3">
      <c r="A7" s="5" t="s">
        <v>105</v>
      </c>
      <c r="B7" s="6" t="s">
        <v>6</v>
      </c>
    </row>
    <row r="8" spans="1:2" x14ac:dyDescent="0.3">
      <c r="A8" s="3" t="s">
        <v>106</v>
      </c>
      <c r="B8" s="4" t="s">
        <v>5</v>
      </c>
    </row>
    <row r="9" spans="1:2" x14ac:dyDescent="0.3">
      <c r="A9" s="5" t="s">
        <v>107</v>
      </c>
      <c r="B9" s="6" t="s">
        <v>7</v>
      </c>
    </row>
    <row r="10" spans="1:2" x14ac:dyDescent="0.3">
      <c r="A10" s="3" t="s">
        <v>108</v>
      </c>
      <c r="B10" s="4" t="s">
        <v>14</v>
      </c>
    </row>
    <row r="11" spans="1:2" x14ac:dyDescent="0.3">
      <c r="A11" s="5" t="s">
        <v>109</v>
      </c>
      <c r="B11" s="6" t="s">
        <v>58</v>
      </c>
    </row>
    <row r="12" spans="1:2" x14ac:dyDescent="0.3">
      <c r="A12" s="3" t="s">
        <v>110</v>
      </c>
      <c r="B12" s="4" t="s">
        <v>8</v>
      </c>
    </row>
    <row r="13" spans="1:2" x14ac:dyDescent="0.3">
      <c r="A13" s="5" t="s">
        <v>111</v>
      </c>
      <c r="B13" s="6" t="s">
        <v>10</v>
      </c>
    </row>
    <row r="14" spans="1:2" x14ac:dyDescent="0.3">
      <c r="A14" s="3" t="s">
        <v>112</v>
      </c>
      <c r="B14" s="4" t="s">
        <v>12</v>
      </c>
    </row>
    <row r="15" spans="1:2" x14ac:dyDescent="0.3">
      <c r="A15" s="5" t="s">
        <v>113</v>
      </c>
      <c r="B15" s="6" t="s">
        <v>15</v>
      </c>
    </row>
    <row r="16" spans="1:2" x14ac:dyDescent="0.3">
      <c r="A16" s="3" t="s">
        <v>114</v>
      </c>
      <c r="B16" s="4" t="s">
        <v>3</v>
      </c>
    </row>
    <row r="17" spans="1:2" x14ac:dyDescent="0.3">
      <c r="A17" s="5" t="s">
        <v>115</v>
      </c>
      <c r="B17" s="6" t="s">
        <v>17</v>
      </c>
    </row>
    <row r="18" spans="1:2" x14ac:dyDescent="0.3">
      <c r="A18" s="3" t="s">
        <v>116</v>
      </c>
      <c r="B18" s="4" t="s">
        <v>18</v>
      </c>
    </row>
    <row r="19" spans="1:2" x14ac:dyDescent="0.3">
      <c r="A19" s="5" t="s">
        <v>117</v>
      </c>
      <c r="B19" s="6" t="s">
        <v>16</v>
      </c>
    </row>
    <row r="20" spans="1:2" x14ac:dyDescent="0.3">
      <c r="A20" s="3" t="s">
        <v>118</v>
      </c>
      <c r="B20" s="4" t="s">
        <v>13</v>
      </c>
    </row>
    <row r="21" spans="1:2" x14ac:dyDescent="0.3">
      <c r="A21" s="5" t="s">
        <v>119</v>
      </c>
      <c r="B21" s="6" t="s">
        <v>19</v>
      </c>
    </row>
    <row r="22" spans="1:2" x14ac:dyDescent="0.3">
      <c r="A22" s="3" t="s">
        <v>120</v>
      </c>
      <c r="B22" s="4" t="s">
        <v>20</v>
      </c>
    </row>
    <row r="23" spans="1:2" x14ac:dyDescent="0.3">
      <c r="A23" s="5" t="s">
        <v>121</v>
      </c>
      <c r="B23" s="6" t="s">
        <v>0</v>
      </c>
    </row>
    <row r="24" spans="1:2" x14ac:dyDescent="0.3">
      <c r="A24" s="3" t="s">
        <v>122</v>
      </c>
      <c r="B24" s="4" t="s">
        <v>21</v>
      </c>
    </row>
    <row r="25" spans="1:2" x14ac:dyDescent="0.3">
      <c r="A25" s="5" t="s">
        <v>123</v>
      </c>
      <c r="B25" s="6" t="s">
        <v>22</v>
      </c>
    </row>
    <row r="26" spans="1:2" x14ac:dyDescent="0.3">
      <c r="A26" s="3" t="s">
        <v>124</v>
      </c>
      <c r="B26" s="4" t="s">
        <v>23</v>
      </c>
    </row>
    <row r="27" spans="1:2" x14ac:dyDescent="0.3">
      <c r="A27" s="5" t="s">
        <v>125</v>
      </c>
      <c r="B27" s="6" t="s">
        <v>59</v>
      </c>
    </row>
    <row r="28" spans="1:2" x14ac:dyDescent="0.3">
      <c r="A28" s="3" t="s">
        <v>126</v>
      </c>
      <c r="B28" s="4" t="s">
        <v>25</v>
      </c>
    </row>
    <row r="29" spans="1:2" x14ac:dyDescent="0.3">
      <c r="A29" s="5" t="s">
        <v>127</v>
      </c>
      <c r="B29" s="6" t="s">
        <v>9</v>
      </c>
    </row>
    <row r="30" spans="1:2" x14ac:dyDescent="0.3">
      <c r="A30" s="3" t="s">
        <v>128</v>
      </c>
      <c r="B30" s="4" t="s">
        <v>24</v>
      </c>
    </row>
    <row r="31" spans="1:2" x14ac:dyDescent="0.3">
      <c r="A31" s="5" t="s">
        <v>154</v>
      </c>
      <c r="B31" s="6" t="s">
        <v>26</v>
      </c>
    </row>
    <row r="32" spans="1:2" x14ac:dyDescent="0.3">
      <c r="A32" s="7" t="s">
        <v>129</v>
      </c>
      <c r="B32" s="8" t="s">
        <v>95</v>
      </c>
    </row>
    <row r="33" spans="1:2" x14ac:dyDescent="0.3">
      <c r="A33" s="5" t="s">
        <v>130</v>
      </c>
      <c r="B33" s="6" t="s">
        <v>27</v>
      </c>
    </row>
    <row r="34" spans="1:2" x14ac:dyDescent="0.3">
      <c r="A34" s="7" t="s">
        <v>131</v>
      </c>
      <c r="B34" s="9" t="s">
        <v>28</v>
      </c>
    </row>
    <row r="35" spans="1:2" x14ac:dyDescent="0.3">
      <c r="A35" s="5" t="s">
        <v>132</v>
      </c>
      <c r="B35" s="6" t="s">
        <v>29</v>
      </c>
    </row>
    <row r="36" spans="1:2" x14ac:dyDescent="0.3">
      <c r="A36" s="7" t="s">
        <v>133</v>
      </c>
      <c r="B36" s="9" t="s">
        <v>30</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opLeftCell="A13" zoomScale="90" zoomScaleNormal="90" workbookViewId="0">
      <selection activeCell="F32" sqref="F32"/>
    </sheetView>
  </sheetViews>
  <sheetFormatPr defaultRowHeight="14" x14ac:dyDescent="0.3"/>
  <cols>
    <col min="1" max="1" width="8.7265625" style="2"/>
    <col min="2" max="2" width="20.26953125" style="2" customWidth="1"/>
    <col min="3" max="3" width="15" style="2" customWidth="1"/>
    <col min="4" max="4" width="17.54296875" style="2" customWidth="1"/>
    <col min="5" max="16384" width="8.7265625" style="2"/>
  </cols>
  <sheetData>
    <row r="1" spans="1:4" x14ac:dyDescent="0.3">
      <c r="A1" s="10" t="s">
        <v>144</v>
      </c>
    </row>
    <row r="4" spans="1:4" ht="45.5" customHeight="1" x14ac:dyDescent="0.3">
      <c r="B4" s="12" t="s">
        <v>83</v>
      </c>
      <c r="C4" s="12" t="s">
        <v>68</v>
      </c>
      <c r="D4" s="12" t="s">
        <v>84</v>
      </c>
    </row>
    <row r="5" spans="1:4" x14ac:dyDescent="0.3">
      <c r="A5" s="13" t="s">
        <v>8</v>
      </c>
      <c r="B5" s="37">
        <v>64</v>
      </c>
      <c r="C5" s="37">
        <v>46727890</v>
      </c>
      <c r="D5" s="38">
        <v>1.3696317124526702</v>
      </c>
    </row>
    <row r="6" spans="1:4" x14ac:dyDescent="0.3">
      <c r="A6" s="13" t="s">
        <v>58</v>
      </c>
      <c r="B6" s="37">
        <v>16.333333333333332</v>
      </c>
      <c r="C6" s="37">
        <v>11123034</v>
      </c>
      <c r="D6" s="38">
        <v>1.4684242926285518</v>
      </c>
    </row>
    <row r="7" spans="1:4" x14ac:dyDescent="0.3">
      <c r="A7" s="13" t="s">
        <v>14</v>
      </c>
      <c r="B7" s="37">
        <v>7.333333333333333</v>
      </c>
      <c r="C7" s="37">
        <v>4591087</v>
      </c>
      <c r="D7" s="38">
        <v>1.5972978367287165</v>
      </c>
    </row>
    <row r="8" spans="1:4" x14ac:dyDescent="0.3">
      <c r="A8" s="13" t="s">
        <v>28</v>
      </c>
      <c r="B8" s="37">
        <v>13.333333333333334</v>
      </c>
      <c r="C8" s="37">
        <v>8134800</v>
      </c>
      <c r="D8" s="38">
        <v>1.6390486961367623</v>
      </c>
    </row>
    <row r="9" spans="1:4" x14ac:dyDescent="0.3">
      <c r="A9" s="13" t="s">
        <v>26</v>
      </c>
      <c r="B9" s="37">
        <v>114</v>
      </c>
      <c r="C9" s="37">
        <v>63905297</v>
      </c>
      <c r="D9" s="38">
        <v>1.7838896828849728</v>
      </c>
    </row>
    <row r="10" spans="1:4" x14ac:dyDescent="0.3">
      <c r="A10" s="13" t="s">
        <v>3</v>
      </c>
      <c r="B10" s="37">
        <v>1.6666666666666667</v>
      </c>
      <c r="C10" s="37">
        <v>865878</v>
      </c>
      <c r="D10" s="38">
        <v>1.9248285170274182</v>
      </c>
    </row>
    <row r="11" spans="1:4" x14ac:dyDescent="0.3">
      <c r="A11" s="13" t="s">
        <v>24</v>
      </c>
      <c r="B11" s="37">
        <v>21</v>
      </c>
      <c r="C11" s="37">
        <v>9555893</v>
      </c>
      <c r="D11" s="38">
        <v>2.1975968127730185</v>
      </c>
    </row>
    <row r="12" spans="1:4" x14ac:dyDescent="0.3">
      <c r="A12" s="13" t="s">
        <v>29</v>
      </c>
      <c r="B12" s="37">
        <v>11.333333333333334</v>
      </c>
      <c r="C12" s="37">
        <v>5051275</v>
      </c>
      <c r="D12" s="38">
        <v>2.2436579543448603</v>
      </c>
    </row>
    <row r="13" spans="1:4" x14ac:dyDescent="0.3">
      <c r="A13" s="13" t="s">
        <v>10</v>
      </c>
      <c r="B13" s="37">
        <v>150.66666666666666</v>
      </c>
      <c r="C13" s="37">
        <v>65560721</v>
      </c>
      <c r="D13" s="38">
        <v>2.2981240042596034</v>
      </c>
    </row>
    <row r="14" spans="1:4" x14ac:dyDescent="0.3">
      <c r="A14" s="13" t="s">
        <v>22</v>
      </c>
      <c r="B14" s="37">
        <v>35.333333333333336</v>
      </c>
      <c r="C14" s="37">
        <v>10487289</v>
      </c>
      <c r="D14" s="38">
        <v>3.3691579714579558</v>
      </c>
    </row>
    <row r="15" spans="1:4" x14ac:dyDescent="0.3">
      <c r="A15" s="13" t="s">
        <v>9</v>
      </c>
      <c r="B15" s="37">
        <v>19.333333333333332</v>
      </c>
      <c r="C15" s="37">
        <v>5423679</v>
      </c>
      <c r="D15" s="38">
        <v>3.5646160721040703</v>
      </c>
    </row>
    <row r="16" spans="1:4" x14ac:dyDescent="0.3">
      <c r="A16" s="13" t="s">
        <v>25</v>
      </c>
      <c r="B16" s="37">
        <v>20</v>
      </c>
      <c r="C16" s="37">
        <v>5410836</v>
      </c>
      <c r="D16" s="38">
        <v>3.696286488816146</v>
      </c>
    </row>
    <row r="17" spans="1:4" x14ac:dyDescent="0.3">
      <c r="A17" s="13" t="s">
        <v>30</v>
      </c>
      <c r="B17" s="37">
        <v>32</v>
      </c>
      <c r="C17" s="37">
        <v>8039060</v>
      </c>
      <c r="D17" s="38">
        <v>3.9805648919152241</v>
      </c>
    </row>
    <row r="18" spans="1:4" x14ac:dyDescent="0.3">
      <c r="A18" s="13" t="s">
        <v>15</v>
      </c>
      <c r="B18" s="37">
        <v>275</v>
      </c>
      <c r="C18" s="37">
        <v>59685227</v>
      </c>
      <c r="D18" s="38">
        <v>4.6075053044533112</v>
      </c>
    </row>
    <row r="19" spans="1:4" x14ac:dyDescent="0.3">
      <c r="A19" s="13" t="s">
        <v>5</v>
      </c>
      <c r="B19" s="37">
        <v>386.33333333333331</v>
      </c>
      <c r="C19" s="37">
        <v>80523746</v>
      </c>
      <c r="D19" s="38">
        <v>4.7977565938541078</v>
      </c>
    </row>
    <row r="20" spans="1:4" x14ac:dyDescent="0.3">
      <c r="A20" s="13" t="s">
        <v>6</v>
      </c>
      <c r="B20" s="37">
        <v>28.333333333333332</v>
      </c>
      <c r="C20" s="37">
        <v>5602628</v>
      </c>
      <c r="D20" s="38">
        <v>5.057150561010535</v>
      </c>
    </row>
    <row r="21" spans="1:4" x14ac:dyDescent="0.3">
      <c r="A21" s="13" t="s">
        <v>12</v>
      </c>
      <c r="B21" s="37">
        <v>24</v>
      </c>
      <c r="C21" s="37">
        <v>4262140</v>
      </c>
      <c r="D21" s="38">
        <v>5.6309741115965215</v>
      </c>
    </row>
    <row r="22" spans="1:4" x14ac:dyDescent="0.3">
      <c r="A22" s="13" t="s">
        <v>0</v>
      </c>
      <c r="B22" s="37">
        <v>48.333333333333336</v>
      </c>
      <c r="C22" s="37">
        <v>8451860</v>
      </c>
      <c r="D22" s="38">
        <v>5.7186623220608643</v>
      </c>
    </row>
    <row r="23" spans="1:4" x14ac:dyDescent="0.3">
      <c r="A23" s="13" t="s">
        <v>1</v>
      </c>
      <c r="B23" s="37">
        <v>70.666666666666671</v>
      </c>
      <c r="C23" s="37">
        <v>11161642</v>
      </c>
      <c r="D23" s="38">
        <v>6.3312070631423829</v>
      </c>
    </row>
    <row r="24" spans="1:4" x14ac:dyDescent="0.3">
      <c r="A24" s="13" t="s">
        <v>59</v>
      </c>
      <c r="B24" s="37">
        <v>14</v>
      </c>
      <c r="C24" s="37">
        <v>2055496</v>
      </c>
      <c r="D24" s="38">
        <v>6.8110081459657428</v>
      </c>
    </row>
    <row r="25" spans="1:4" x14ac:dyDescent="0.3">
      <c r="A25" s="13" t="s">
        <v>4</v>
      </c>
      <c r="B25" s="37">
        <v>71.666666666666671</v>
      </c>
      <c r="C25" s="37">
        <v>10516125</v>
      </c>
      <c r="D25" s="38">
        <v>6.8149310384449286</v>
      </c>
    </row>
    <row r="26" spans="1:4" x14ac:dyDescent="0.3">
      <c r="A26" s="13" t="s">
        <v>7</v>
      </c>
      <c r="B26" s="37">
        <v>10</v>
      </c>
      <c r="C26" s="37">
        <v>1320174</v>
      </c>
      <c r="D26" s="38">
        <v>7.5747590847873081</v>
      </c>
    </row>
    <row r="27" spans="1:4" x14ac:dyDescent="0.3">
      <c r="A27" s="13" t="s">
        <v>23</v>
      </c>
      <c r="B27" s="37">
        <v>151.66666666666666</v>
      </c>
      <c r="C27" s="37">
        <v>20020074</v>
      </c>
      <c r="D27" s="38">
        <v>7.5757295735603503</v>
      </c>
    </row>
    <row r="28" spans="1:4" x14ac:dyDescent="0.3">
      <c r="A28" s="13" t="s">
        <v>17</v>
      </c>
      <c r="B28" s="37">
        <v>15.333333333333334</v>
      </c>
      <c r="C28" s="37">
        <v>2023825</v>
      </c>
      <c r="D28" s="38">
        <v>7.5764126509620811</v>
      </c>
    </row>
    <row r="29" spans="1:4" x14ac:dyDescent="0.3">
      <c r="A29" s="13" t="s">
        <v>13</v>
      </c>
      <c r="B29" s="37">
        <v>79</v>
      </c>
      <c r="C29" s="37">
        <v>9908798</v>
      </c>
      <c r="D29" s="38">
        <v>7.9727127346828546</v>
      </c>
    </row>
    <row r="30" spans="1:4" x14ac:dyDescent="0.3">
      <c r="A30" s="13" t="s">
        <v>21</v>
      </c>
      <c r="B30" s="37">
        <v>306.33333333333331</v>
      </c>
      <c r="C30" s="37">
        <v>38062535</v>
      </c>
      <c r="D30" s="38">
        <v>8.048158992388009</v>
      </c>
    </row>
    <row r="31" spans="1:4" x14ac:dyDescent="0.3">
      <c r="A31" s="13" t="s">
        <v>20</v>
      </c>
      <c r="B31" s="37">
        <v>139</v>
      </c>
      <c r="C31" s="37">
        <v>16779575</v>
      </c>
      <c r="D31" s="38">
        <v>8.2838808491871809</v>
      </c>
    </row>
    <row r="32" spans="1:4" x14ac:dyDescent="0.3">
      <c r="A32" s="13" t="s">
        <v>18</v>
      </c>
      <c r="B32" s="37">
        <v>25.333333333333332</v>
      </c>
      <c r="C32" s="37">
        <v>2971905</v>
      </c>
      <c r="D32" s="38">
        <v>8.5242742730111942</v>
      </c>
    </row>
    <row r="33" spans="1:4" x14ac:dyDescent="0.3">
      <c r="A33" s="13" t="s">
        <v>27</v>
      </c>
      <c r="B33" s="37">
        <v>61.333333333333336</v>
      </c>
      <c r="C33" s="37">
        <v>7181505</v>
      </c>
      <c r="D33" s="38">
        <v>8.5404568169671027</v>
      </c>
    </row>
    <row r="34" spans="1:4" x14ac:dyDescent="0.3">
      <c r="A34" s="72"/>
      <c r="B34" s="40"/>
      <c r="C34" s="40"/>
      <c r="D34" s="118"/>
    </row>
    <row r="35" spans="1:4" x14ac:dyDescent="0.3">
      <c r="A35" s="13" t="s">
        <v>19</v>
      </c>
      <c r="B35" s="24">
        <v>0.33333333333333331</v>
      </c>
      <c r="C35" s="24">
        <v>421364</v>
      </c>
      <c r="D35" s="43">
        <v>0.79108166177778194</v>
      </c>
    </row>
    <row r="36" spans="1:4" x14ac:dyDescent="0.3">
      <c r="A36" s="13" t="s">
        <v>16</v>
      </c>
      <c r="B36" s="37">
        <v>0.66666666666666663</v>
      </c>
      <c r="C36" s="37">
        <v>537039</v>
      </c>
      <c r="D36" s="38">
        <v>1.2413747729060025</v>
      </c>
    </row>
    <row r="37" spans="1:4" x14ac:dyDescent="0.3">
      <c r="A37" s="72"/>
      <c r="B37" s="40"/>
      <c r="C37" s="40"/>
      <c r="D37" s="118"/>
    </row>
    <row r="38" spans="1:4" x14ac:dyDescent="0.3">
      <c r="A38" s="13" t="s">
        <v>2</v>
      </c>
      <c r="B38" s="24" t="s">
        <v>43</v>
      </c>
      <c r="C38" s="24">
        <v>7284552</v>
      </c>
      <c r="D38" s="119" t="s">
        <v>43</v>
      </c>
    </row>
    <row r="39" spans="1:4" x14ac:dyDescent="0.3">
      <c r="A39" s="72"/>
      <c r="B39" s="40"/>
      <c r="C39" s="40"/>
      <c r="D39" s="118"/>
    </row>
    <row r="40" spans="1:4" ht="16" x14ac:dyDescent="0.3">
      <c r="A40" s="120" t="s">
        <v>167</v>
      </c>
      <c r="B40" s="24">
        <v>2095.6666666666665</v>
      </c>
      <c r="C40" s="24">
        <v>467553070</v>
      </c>
      <c r="D40" s="43">
        <v>4.2085398897530295</v>
      </c>
    </row>
    <row r="41" spans="1:4" x14ac:dyDescent="0.3">
      <c r="D41" s="58"/>
    </row>
    <row r="43" spans="1:4" x14ac:dyDescent="0.3">
      <c r="A43" s="2" t="s">
        <v>89</v>
      </c>
    </row>
    <row r="44" spans="1:4" ht="16" x14ac:dyDescent="0.3">
      <c r="A44" s="2" t="s">
        <v>168</v>
      </c>
    </row>
    <row r="45" spans="1:4" x14ac:dyDescent="0.3">
      <c r="A45" s="2" t="s">
        <v>90</v>
      </c>
    </row>
  </sheetData>
  <sortState ref="A6:D36">
    <sortCondition ref="D6"/>
  </sortState>
  <conditionalFormatting sqref="B5:D33">
    <cfRule type="expression" dxfId="13" priority="1">
      <formula>MOD(ROW(),2)=0</formula>
    </cfRule>
    <cfRule type="expression" dxfId="12" priority="2">
      <formula>"MOD(ROW(),2)=0"</formula>
    </cfRule>
    <cfRule type="expression" dxfId="11" priority="3">
      <formula>MOR(ROW(),2)=0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tabSelected="1" zoomScale="90" zoomScaleNormal="90" workbookViewId="0">
      <selection activeCell="I17" sqref="I17"/>
    </sheetView>
  </sheetViews>
  <sheetFormatPr defaultRowHeight="14" x14ac:dyDescent="0.3"/>
  <cols>
    <col min="1" max="14" width="8.7265625" style="2"/>
    <col min="15" max="15" width="9.453125" style="2" bestFit="1" customWidth="1"/>
    <col min="16" max="23" width="8.7265625" style="2"/>
    <col min="24" max="24" width="9.453125" style="2" bestFit="1" customWidth="1"/>
    <col min="25" max="32" width="8.7265625" style="2"/>
    <col min="33" max="33" width="9.453125" style="2" bestFit="1" customWidth="1"/>
    <col min="34" max="46" width="8.7265625" style="2"/>
    <col min="47" max="47" width="11" style="2" customWidth="1"/>
    <col min="48" max="48" width="13.08984375" style="2" customWidth="1"/>
    <col min="49" max="49" width="14.453125" style="2" customWidth="1"/>
    <col min="50" max="16384" width="8.7265625" style="2"/>
  </cols>
  <sheetData>
    <row r="1" spans="1:6" x14ac:dyDescent="0.3">
      <c r="A1" s="10" t="s">
        <v>145</v>
      </c>
    </row>
    <row r="4" spans="1:6" x14ac:dyDescent="0.3">
      <c r="A4" s="113"/>
      <c r="B4" s="54" t="s">
        <v>82</v>
      </c>
      <c r="C4" s="54" t="s">
        <v>52</v>
      </c>
      <c r="D4" s="54" t="s">
        <v>53</v>
      </c>
      <c r="E4" s="54" t="s">
        <v>54</v>
      </c>
      <c r="F4" s="54" t="s">
        <v>56</v>
      </c>
    </row>
    <row r="5" spans="1:6" x14ac:dyDescent="0.3">
      <c r="A5" s="65" t="s">
        <v>0</v>
      </c>
      <c r="B5" s="56">
        <v>0.82164688535357255</v>
      </c>
      <c r="C5" s="56">
        <v>1.3037702643626934</v>
      </c>
      <c r="D5" s="56">
        <v>2.0931339649230671</v>
      </c>
      <c r="E5" s="56">
        <v>5.805748550315597</v>
      </c>
      <c r="F5" s="56">
        <v>19.610577595179187</v>
      </c>
    </row>
    <row r="6" spans="1:6" x14ac:dyDescent="0.3">
      <c r="A6" s="65" t="s">
        <v>1</v>
      </c>
      <c r="B6" s="56">
        <v>2.4594034096557533</v>
      </c>
      <c r="C6" s="56">
        <v>4.1063253357645166</v>
      </c>
      <c r="D6" s="56">
        <v>2.1142785316888904</v>
      </c>
      <c r="E6" s="56">
        <v>7.5043334807444779</v>
      </c>
      <c r="F6" s="56">
        <v>19.343846623022934</v>
      </c>
    </row>
    <row r="7" spans="1:6" x14ac:dyDescent="0.3">
      <c r="A7" s="65" t="s">
        <v>4</v>
      </c>
      <c r="B7" s="56">
        <v>0.85668523424826237</v>
      </c>
      <c r="C7" s="56">
        <v>3.997864426491891</v>
      </c>
      <c r="D7" s="56">
        <v>3.5691390188252008</v>
      </c>
      <c r="E7" s="56">
        <v>12.203481161866499</v>
      </c>
      <c r="F7" s="56">
        <v>14.716628488336223</v>
      </c>
    </row>
    <row r="8" spans="1:6" x14ac:dyDescent="0.3">
      <c r="A8" s="65" t="s">
        <v>5</v>
      </c>
      <c r="B8" s="56">
        <v>1.516787415480555</v>
      </c>
      <c r="C8" s="56">
        <v>2.3166376599971552</v>
      </c>
      <c r="D8" s="56">
        <v>2.1972474589723507</v>
      </c>
      <c r="E8" s="56">
        <v>4.7281294919171204</v>
      </c>
      <c r="F8" s="56">
        <v>12.558682276243388</v>
      </c>
    </row>
    <row r="9" spans="1:6" x14ac:dyDescent="0.3">
      <c r="A9" s="65" t="s">
        <v>6</v>
      </c>
      <c r="B9" s="56">
        <v>1.7096519814099176</v>
      </c>
      <c r="C9" s="56">
        <v>4.6481163244582122</v>
      </c>
      <c r="D9" s="56">
        <v>2.9022384855153711</v>
      </c>
      <c r="E9" s="56">
        <v>4.6724520120208206</v>
      </c>
      <c r="F9" s="56">
        <v>12.962791447874523</v>
      </c>
    </row>
    <row r="10" spans="1:6" x14ac:dyDescent="0.3">
      <c r="A10" s="65" t="s">
        <v>7</v>
      </c>
      <c r="B10" s="56">
        <v>1.6082291050503839</v>
      </c>
      <c r="C10" s="56">
        <v>4.2795249066594963</v>
      </c>
      <c r="D10" s="56">
        <v>6.5867470302498337</v>
      </c>
      <c r="E10" s="56">
        <v>12.624598474645515</v>
      </c>
      <c r="F10" s="56">
        <v>11.221865310796012</v>
      </c>
    </row>
    <row r="11" spans="1:6" x14ac:dyDescent="0.3">
      <c r="A11" s="65" t="s">
        <v>8</v>
      </c>
      <c r="B11" s="56">
        <v>0.42237820079749283</v>
      </c>
      <c r="C11" s="56">
        <v>1.5131663489849574</v>
      </c>
      <c r="D11" s="56">
        <v>1.0269303756607424</v>
      </c>
      <c r="E11" s="56">
        <v>1.7833746255894143</v>
      </c>
      <c r="F11" s="56">
        <v>2.3375305826934696</v>
      </c>
    </row>
    <row r="12" spans="1:6" x14ac:dyDescent="0.3">
      <c r="A12" s="65" t="s">
        <v>9</v>
      </c>
      <c r="B12" s="56">
        <v>2.2348690107235551</v>
      </c>
      <c r="C12" s="56">
        <v>1.0075229146704552</v>
      </c>
      <c r="D12" s="56">
        <v>1.5559214631619687</v>
      </c>
      <c r="E12" s="56">
        <v>4.0972598529931856</v>
      </c>
      <c r="F12" s="56">
        <v>9.1534528630698802</v>
      </c>
    </row>
    <row r="13" spans="1:6" x14ac:dyDescent="0.3">
      <c r="A13" s="65" t="s">
        <v>10</v>
      </c>
      <c r="B13" s="56">
        <v>0.92939642383702681</v>
      </c>
      <c r="C13" s="56">
        <v>1.9066294283127241</v>
      </c>
      <c r="D13" s="56">
        <v>1.5174814732006914</v>
      </c>
      <c r="E13" s="56">
        <v>3.266625894449434</v>
      </c>
      <c r="F13" s="56">
        <v>4.4161169234824236</v>
      </c>
    </row>
    <row r="14" spans="1:6" x14ac:dyDescent="0.3">
      <c r="A14" s="65" t="s">
        <v>58</v>
      </c>
      <c r="B14" s="56">
        <v>0.61158862666745195</v>
      </c>
      <c r="C14" s="56">
        <v>1.6962929833984042</v>
      </c>
      <c r="D14" s="56">
        <v>1.4190900446072074</v>
      </c>
      <c r="E14" s="56">
        <v>0.95642051191612154</v>
      </c>
      <c r="F14" s="56">
        <v>2.3854999169516531</v>
      </c>
    </row>
    <row r="15" spans="1:6" x14ac:dyDescent="0.3">
      <c r="A15" s="65" t="s">
        <v>12</v>
      </c>
      <c r="B15" s="56">
        <v>1.5746571900437702</v>
      </c>
      <c r="C15" s="56">
        <v>3.3422211013749532</v>
      </c>
      <c r="D15" s="56">
        <v>3.4707680668124516</v>
      </c>
      <c r="E15" s="56">
        <v>5.8747773725576646</v>
      </c>
      <c r="F15" s="56">
        <v>14.180566672976589</v>
      </c>
    </row>
    <row r="16" spans="1:6" x14ac:dyDescent="0.3">
      <c r="A16" s="65" t="s">
        <v>13</v>
      </c>
      <c r="B16" s="56">
        <v>0.7008362108546814</v>
      </c>
      <c r="C16" s="56">
        <v>3.0581943746386093</v>
      </c>
      <c r="D16" s="56">
        <v>5.4961352423082612</v>
      </c>
      <c r="E16" s="56">
        <v>12.129857495561792</v>
      </c>
      <c r="F16" s="56">
        <v>17.602397854024552</v>
      </c>
    </row>
    <row r="17" spans="1:6" x14ac:dyDescent="0.3">
      <c r="A17" s="65" t="s">
        <v>14</v>
      </c>
      <c r="B17" s="56">
        <v>0.66305431163500061</v>
      </c>
      <c r="C17" s="56">
        <v>1.8616524903598095</v>
      </c>
      <c r="D17" s="56">
        <v>1.7332626634384434</v>
      </c>
      <c r="E17" s="56">
        <v>1.7708401737568917</v>
      </c>
      <c r="F17" s="56">
        <v>2.3804736761977896</v>
      </c>
    </row>
    <row r="18" spans="1:6" x14ac:dyDescent="0.3">
      <c r="A18" s="65" t="s">
        <v>15</v>
      </c>
      <c r="B18" s="56">
        <v>0.51859367063110851</v>
      </c>
      <c r="C18" s="56">
        <v>2.3129197120610443</v>
      </c>
      <c r="D18" s="56">
        <v>2.9110858477788977</v>
      </c>
      <c r="E18" s="56">
        <v>4.3941751865267697</v>
      </c>
      <c r="F18" s="56">
        <v>11.22239713949177</v>
      </c>
    </row>
    <row r="19" spans="1:6" x14ac:dyDescent="0.3">
      <c r="A19" s="65" t="s">
        <v>17</v>
      </c>
      <c r="B19" s="56">
        <v>1.1437821031041788</v>
      </c>
      <c r="C19" s="56">
        <v>8.2352311423500879</v>
      </c>
      <c r="D19" s="56">
        <v>6.7030951158663514</v>
      </c>
      <c r="E19" s="56">
        <v>9.688507226294222</v>
      </c>
      <c r="F19" s="56">
        <v>9.6369726133884015</v>
      </c>
    </row>
    <row r="20" spans="1:6" x14ac:dyDescent="0.3">
      <c r="A20" s="65" t="s">
        <v>18</v>
      </c>
      <c r="B20" s="56">
        <v>5.3410239805834561</v>
      </c>
      <c r="C20" s="56">
        <v>3.3233038101408159</v>
      </c>
      <c r="D20" s="56">
        <v>8.4205333027216636</v>
      </c>
      <c r="E20" s="56">
        <v>13.326119238683471</v>
      </c>
      <c r="F20" s="56">
        <v>9.2440799663944428</v>
      </c>
    </row>
    <row r="21" spans="1:6" x14ac:dyDescent="0.3">
      <c r="A21" s="65" t="s">
        <v>20</v>
      </c>
      <c r="B21" s="56">
        <v>3.1184092204569449</v>
      </c>
      <c r="C21" s="56">
        <v>5.861927714957317</v>
      </c>
      <c r="D21" s="56">
        <v>2.8463887809941997</v>
      </c>
      <c r="E21" s="56">
        <v>5.4801163312244645</v>
      </c>
      <c r="F21" s="56">
        <v>29.561639435548635</v>
      </c>
    </row>
    <row r="22" spans="1:6" x14ac:dyDescent="0.3">
      <c r="A22" s="65" t="s">
        <v>21</v>
      </c>
      <c r="B22" s="56">
        <v>1.8558978428641575</v>
      </c>
      <c r="C22" s="56">
        <v>3.9682503192881566</v>
      </c>
      <c r="D22" s="56">
        <v>4.1495677319962043</v>
      </c>
      <c r="E22" s="56">
        <v>12.563355184236821</v>
      </c>
      <c r="F22" s="56">
        <v>21.042369509175515</v>
      </c>
    </row>
    <row r="23" spans="1:6" x14ac:dyDescent="0.3">
      <c r="A23" s="65" t="s">
        <v>22</v>
      </c>
      <c r="B23" s="56">
        <v>0.64428059117630465</v>
      </c>
      <c r="C23" s="56">
        <v>2.0793604126437746</v>
      </c>
      <c r="D23" s="56">
        <v>2.9629627187430057</v>
      </c>
      <c r="E23" s="56">
        <v>4.0131956016032442</v>
      </c>
      <c r="F23" s="56">
        <v>5.7343186637341201</v>
      </c>
    </row>
    <row r="24" spans="1:6" x14ac:dyDescent="0.3">
      <c r="A24" s="65" t="s">
        <v>23</v>
      </c>
      <c r="B24" s="56">
        <v>2.4391653978006311</v>
      </c>
      <c r="C24" s="56">
        <v>3.104228918203161</v>
      </c>
      <c r="D24" s="56">
        <v>5.9627938398743421</v>
      </c>
      <c r="E24" s="56">
        <v>10.655971268304668</v>
      </c>
      <c r="F24" s="56">
        <v>15.526338504431649</v>
      </c>
    </row>
    <row r="25" spans="1:6" x14ac:dyDescent="0.3">
      <c r="A25" s="65" t="s">
        <v>24</v>
      </c>
      <c r="B25" s="56">
        <v>0.41281052179449956</v>
      </c>
      <c r="C25" s="56">
        <v>0.54081378436643746</v>
      </c>
      <c r="D25" s="56">
        <v>1.2761886253037273</v>
      </c>
      <c r="E25" s="56">
        <v>3.431064500816579</v>
      </c>
      <c r="F25" s="56">
        <v>5.2962941552744569</v>
      </c>
    </row>
    <row r="26" spans="1:6" x14ac:dyDescent="0.3">
      <c r="A26" s="65" t="s">
        <v>59</v>
      </c>
      <c r="B26" s="56">
        <v>1.1183921421947032</v>
      </c>
      <c r="C26" s="56">
        <v>3.0888925832044185</v>
      </c>
      <c r="D26" s="56">
        <v>5.3315132258048861</v>
      </c>
      <c r="E26" s="56">
        <v>9.0934688197139426</v>
      </c>
      <c r="F26" s="56">
        <v>14.225163212125612</v>
      </c>
    </row>
    <row r="27" spans="1:6" x14ac:dyDescent="0.3">
      <c r="A27" s="65" t="s">
        <v>25</v>
      </c>
      <c r="B27" s="56">
        <v>0.40003100528313268</v>
      </c>
      <c r="C27" s="56">
        <v>0.47388288318155714</v>
      </c>
      <c r="D27" s="56">
        <v>0</v>
      </c>
      <c r="E27" s="56">
        <v>0.30347179711134198</v>
      </c>
      <c r="F27" s="56">
        <v>7.9945127620705447</v>
      </c>
    </row>
    <row r="28" spans="1:6" x14ac:dyDescent="0.3">
      <c r="A28" s="65" t="s">
        <v>26</v>
      </c>
      <c r="B28" s="56">
        <v>0.50382317598758208</v>
      </c>
      <c r="C28" s="56">
        <v>2.2238980134791584</v>
      </c>
      <c r="D28" s="56">
        <v>2.0589677780297468</v>
      </c>
      <c r="E28" s="56">
        <v>2.1613473913019443</v>
      </c>
      <c r="F28" s="56">
        <v>1.8195529201193115</v>
      </c>
    </row>
    <row r="29" spans="1:6" x14ac:dyDescent="0.3">
      <c r="A29" s="65" t="s">
        <v>27</v>
      </c>
      <c r="B29" s="56">
        <v>1.6116502145544807</v>
      </c>
      <c r="C29" s="56">
        <v>3.2289061689856715</v>
      </c>
      <c r="D29" s="56">
        <v>4.943665510207353</v>
      </c>
      <c r="E29" s="56">
        <v>13.028919629240429</v>
      </c>
      <c r="F29" s="56">
        <v>18.724445220005691</v>
      </c>
    </row>
    <row r="30" spans="1:6" x14ac:dyDescent="0.3">
      <c r="A30" s="65" t="s">
        <v>28</v>
      </c>
      <c r="B30" s="56">
        <v>0.58108252591583243</v>
      </c>
      <c r="C30" s="56">
        <v>0.54076261100559275</v>
      </c>
      <c r="D30" s="56">
        <v>0.89165551407382904</v>
      </c>
      <c r="E30" s="56">
        <v>2.3530012578633093</v>
      </c>
      <c r="F30" s="56">
        <v>5.0549493053508794</v>
      </c>
    </row>
    <row r="31" spans="1:6" x14ac:dyDescent="0.3">
      <c r="A31" s="65" t="s">
        <v>30</v>
      </c>
      <c r="B31" s="56">
        <v>0.83485001927752178</v>
      </c>
      <c r="C31" s="56">
        <v>1.7719751121417484</v>
      </c>
      <c r="D31" s="56">
        <v>1.9365156582691969</v>
      </c>
      <c r="E31" s="56">
        <v>5.7411993633392653</v>
      </c>
      <c r="F31" s="56">
        <v>10.485204456673243</v>
      </c>
    </row>
    <row r="32" spans="1:6" x14ac:dyDescent="0.3">
      <c r="A32" s="121"/>
      <c r="B32" s="40"/>
      <c r="C32" s="40"/>
      <c r="D32" s="40"/>
      <c r="E32" s="40"/>
      <c r="F32" s="40"/>
    </row>
    <row r="33" spans="1:6" x14ac:dyDescent="0.3">
      <c r="A33" s="65" t="s">
        <v>2</v>
      </c>
      <c r="B33" s="122" t="s">
        <v>43</v>
      </c>
      <c r="C33" s="123"/>
      <c r="D33" s="123"/>
      <c r="E33" s="123"/>
      <c r="F33" s="124"/>
    </row>
    <row r="34" spans="1:6" x14ac:dyDescent="0.3">
      <c r="A34" s="121"/>
      <c r="B34" s="40"/>
      <c r="C34" s="40"/>
      <c r="D34" s="40"/>
      <c r="E34" s="40"/>
      <c r="F34" s="40"/>
    </row>
    <row r="35" spans="1:6" ht="14.5" customHeight="1" x14ac:dyDescent="0.3">
      <c r="A35" s="120" t="s">
        <v>167</v>
      </c>
      <c r="B35" s="43">
        <v>1.1370127005206168</v>
      </c>
      <c r="C35" s="43">
        <v>2.5769028789034536</v>
      </c>
      <c r="D35" s="43">
        <v>2.5920226354342328</v>
      </c>
      <c r="E35" s="43">
        <v>5.2983752613646171</v>
      </c>
      <c r="F35" s="43">
        <v>10.025301401623008</v>
      </c>
    </row>
    <row r="37" spans="1:6" x14ac:dyDescent="0.3">
      <c r="A37" s="2" t="s">
        <v>91</v>
      </c>
    </row>
    <row r="39" spans="1:6" ht="16" x14ac:dyDescent="0.3">
      <c r="A39" s="2" t="s">
        <v>168</v>
      </c>
    </row>
    <row r="42" spans="1:6" ht="18.5" customHeight="1" x14ac:dyDescent="0.3"/>
  </sheetData>
  <mergeCells count="1">
    <mergeCell ref="B33:F33"/>
  </mergeCells>
  <conditionalFormatting sqref="B5:F31">
    <cfRule type="expression" dxfId="10" priority="1">
      <formula>MOD(ROW(),2)=0</formula>
    </cfRule>
    <cfRule type="expression" dxfId="9" priority="2">
      <formula>"MOD(ROW(),2)=0"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zoomScale="80" zoomScaleNormal="80" workbookViewId="0">
      <selection activeCell="G24" sqref="G24"/>
    </sheetView>
  </sheetViews>
  <sheetFormatPr defaultRowHeight="14" x14ac:dyDescent="0.3"/>
  <cols>
    <col min="1" max="3" width="8.7265625" style="2"/>
    <col min="4" max="4" width="11.26953125" style="2" customWidth="1"/>
    <col min="5" max="16384" width="8.7265625" style="2"/>
  </cols>
  <sheetData>
    <row r="1" spans="1:10" x14ac:dyDescent="0.3">
      <c r="A1" s="10" t="s">
        <v>146</v>
      </c>
    </row>
    <row r="2" spans="1:10" x14ac:dyDescent="0.3">
      <c r="A2" s="10"/>
    </row>
    <row r="4" spans="1:10" ht="32.5" customHeight="1" x14ac:dyDescent="0.3">
      <c r="A4" s="13"/>
      <c r="B4" s="11" t="s">
        <v>33</v>
      </c>
      <c r="C4" s="11" t="s">
        <v>37</v>
      </c>
      <c r="D4" s="12" t="s">
        <v>92</v>
      </c>
    </row>
    <row r="5" spans="1:10" x14ac:dyDescent="0.3">
      <c r="A5" s="13" t="s">
        <v>12</v>
      </c>
      <c r="B5" s="14">
        <v>0.83333333333333337</v>
      </c>
      <c r="C5" s="14">
        <v>0.16666666666666666</v>
      </c>
      <c r="D5" s="14">
        <v>0</v>
      </c>
      <c r="G5" s="102"/>
      <c r="H5" s="102"/>
      <c r="I5" s="102"/>
      <c r="J5" s="102"/>
    </row>
    <row r="6" spans="1:10" x14ac:dyDescent="0.3">
      <c r="A6" s="13" t="s">
        <v>23</v>
      </c>
      <c r="B6" s="14">
        <v>0.75164835164835164</v>
      </c>
      <c r="C6" s="14">
        <v>0.24835164835164836</v>
      </c>
      <c r="D6" s="14">
        <v>0</v>
      </c>
      <c r="G6" s="102"/>
      <c r="H6" s="102"/>
      <c r="I6" s="102"/>
      <c r="J6" s="102"/>
    </row>
    <row r="7" spans="1:10" x14ac:dyDescent="0.3">
      <c r="A7" s="13" t="s">
        <v>30</v>
      </c>
      <c r="B7" s="14">
        <v>0.66666666666666663</v>
      </c>
      <c r="C7" s="14">
        <v>0.33333333333333331</v>
      </c>
      <c r="D7" s="14">
        <v>0</v>
      </c>
      <c r="G7" s="102"/>
      <c r="H7" s="102"/>
      <c r="I7" s="102"/>
      <c r="J7" s="102"/>
    </row>
    <row r="8" spans="1:10" x14ac:dyDescent="0.3">
      <c r="A8" s="13" t="s">
        <v>13</v>
      </c>
      <c r="B8" s="14">
        <v>0.6371308016877637</v>
      </c>
      <c r="C8" s="14">
        <v>0.3628691983122363</v>
      </c>
      <c r="D8" s="14">
        <v>0</v>
      </c>
      <c r="G8" s="102"/>
      <c r="H8" s="102"/>
      <c r="I8" s="102"/>
      <c r="J8" s="102"/>
    </row>
    <row r="9" spans="1:10" x14ac:dyDescent="0.3">
      <c r="A9" s="13" t="s">
        <v>6</v>
      </c>
      <c r="B9" s="14">
        <v>0.62352941176470589</v>
      </c>
      <c r="C9" s="14">
        <v>0.37647058823529406</v>
      </c>
      <c r="D9" s="14">
        <v>0</v>
      </c>
      <c r="G9" s="102"/>
      <c r="H9" s="102"/>
      <c r="I9" s="102"/>
      <c r="J9" s="102"/>
    </row>
    <row r="10" spans="1:10" x14ac:dyDescent="0.3">
      <c r="A10" s="13" t="s">
        <v>20</v>
      </c>
      <c r="B10" s="14">
        <v>0.62110311750599512</v>
      </c>
      <c r="C10" s="14">
        <v>0.3693045563549161</v>
      </c>
      <c r="D10" s="14">
        <v>9.5923261390887284E-3</v>
      </c>
      <c r="G10" s="102"/>
      <c r="H10" s="102"/>
      <c r="I10" s="102"/>
      <c r="J10" s="102"/>
    </row>
    <row r="11" spans="1:10" x14ac:dyDescent="0.3">
      <c r="A11" s="13" t="s">
        <v>59</v>
      </c>
      <c r="B11" s="14">
        <v>0.61904761904761896</v>
      </c>
      <c r="C11" s="14">
        <v>0.38095238095238093</v>
      </c>
      <c r="D11" s="14">
        <v>0</v>
      </c>
      <c r="G11" s="102"/>
      <c r="H11" s="102"/>
      <c r="I11" s="102"/>
      <c r="J11" s="102"/>
    </row>
    <row r="12" spans="1:10" x14ac:dyDescent="0.3">
      <c r="A12" s="13" t="s">
        <v>5</v>
      </c>
      <c r="B12" s="14">
        <v>0.60655737704918034</v>
      </c>
      <c r="C12" s="14">
        <v>0.39344262295081961</v>
      </c>
      <c r="D12" s="14">
        <v>0</v>
      </c>
      <c r="G12" s="102"/>
      <c r="H12" s="102"/>
      <c r="I12" s="102"/>
      <c r="J12" s="102"/>
    </row>
    <row r="13" spans="1:10" x14ac:dyDescent="0.3">
      <c r="A13" s="13" t="s">
        <v>22</v>
      </c>
      <c r="B13" s="14">
        <v>0.60377358490566047</v>
      </c>
      <c r="C13" s="14">
        <v>0.3962264150943397</v>
      </c>
      <c r="D13" s="14">
        <v>0</v>
      </c>
      <c r="G13" s="102"/>
      <c r="H13" s="102"/>
      <c r="I13" s="102"/>
      <c r="J13" s="102"/>
    </row>
    <row r="14" spans="1:10" x14ac:dyDescent="0.3">
      <c r="A14" s="13" t="s">
        <v>15</v>
      </c>
      <c r="B14" s="14">
        <v>0.59393939393939399</v>
      </c>
      <c r="C14" s="14">
        <v>0.40606060606060607</v>
      </c>
      <c r="D14" s="14">
        <v>0</v>
      </c>
      <c r="G14" s="102"/>
      <c r="H14" s="102"/>
      <c r="I14" s="102"/>
      <c r="J14" s="102"/>
    </row>
    <row r="15" spans="1:10" x14ac:dyDescent="0.3">
      <c r="A15" s="13" t="s">
        <v>58</v>
      </c>
      <c r="B15" s="14">
        <v>0.59183673469387754</v>
      </c>
      <c r="C15" s="14">
        <v>0.38775510204081631</v>
      </c>
      <c r="D15" s="14">
        <v>2.0408163265306124E-2</v>
      </c>
      <c r="G15" s="102"/>
      <c r="H15" s="102"/>
      <c r="I15" s="102"/>
      <c r="J15" s="102"/>
    </row>
    <row r="16" spans="1:10" x14ac:dyDescent="0.3">
      <c r="A16" s="13" t="s">
        <v>28</v>
      </c>
      <c r="B16" s="14">
        <v>0.57499999999999996</v>
      </c>
      <c r="C16" s="14">
        <v>0.42499999999999999</v>
      </c>
      <c r="D16" s="14">
        <v>0</v>
      </c>
      <c r="G16" s="102"/>
      <c r="H16" s="102"/>
      <c r="I16" s="102"/>
      <c r="J16" s="102"/>
    </row>
    <row r="17" spans="1:10" x14ac:dyDescent="0.3">
      <c r="A17" s="13" t="s">
        <v>9</v>
      </c>
      <c r="B17" s="14">
        <v>0.56896551724137923</v>
      </c>
      <c r="C17" s="14">
        <v>0.43103448275862066</v>
      </c>
      <c r="D17" s="14">
        <v>0</v>
      </c>
      <c r="G17" s="102"/>
      <c r="H17" s="102"/>
      <c r="I17" s="102"/>
      <c r="J17" s="102"/>
    </row>
    <row r="18" spans="1:10" x14ac:dyDescent="0.3">
      <c r="A18" s="13" t="s">
        <v>4</v>
      </c>
      <c r="B18" s="14">
        <v>0.56744186046511635</v>
      </c>
      <c r="C18" s="14">
        <v>0.43255813953488376</v>
      </c>
      <c r="D18" s="14">
        <v>0</v>
      </c>
      <c r="G18" s="102"/>
      <c r="H18" s="102"/>
      <c r="I18" s="102"/>
      <c r="J18" s="102"/>
    </row>
    <row r="19" spans="1:10" x14ac:dyDescent="0.3">
      <c r="A19" s="13" t="s">
        <v>21</v>
      </c>
      <c r="B19" s="14">
        <v>0.55760869565217397</v>
      </c>
      <c r="C19" s="14">
        <v>0.44239130434782609</v>
      </c>
      <c r="D19" s="14">
        <v>0</v>
      </c>
      <c r="G19" s="102"/>
      <c r="H19" s="102"/>
      <c r="I19" s="102"/>
      <c r="J19" s="102"/>
    </row>
    <row r="20" spans="1:10" x14ac:dyDescent="0.3">
      <c r="A20" s="13" t="s">
        <v>24</v>
      </c>
      <c r="B20" s="14">
        <v>0.55555555555555558</v>
      </c>
      <c r="C20" s="14">
        <v>0.44444444444444448</v>
      </c>
      <c r="D20" s="14">
        <v>0</v>
      </c>
      <c r="G20" s="102"/>
      <c r="H20" s="102"/>
      <c r="I20" s="102"/>
      <c r="J20" s="102"/>
    </row>
    <row r="21" spans="1:10" x14ac:dyDescent="0.3">
      <c r="A21" s="13" t="s">
        <v>48</v>
      </c>
      <c r="B21" s="14">
        <v>0.54545454545454541</v>
      </c>
      <c r="C21" s="14">
        <v>0.45454545454545453</v>
      </c>
      <c r="D21" s="14">
        <v>0</v>
      </c>
      <c r="G21" s="102"/>
      <c r="H21" s="102"/>
      <c r="I21" s="102"/>
      <c r="J21" s="102"/>
    </row>
    <row r="22" spans="1:10" x14ac:dyDescent="0.3">
      <c r="A22" s="13" t="s">
        <v>0</v>
      </c>
      <c r="B22" s="14">
        <v>0.52413793103448281</v>
      </c>
      <c r="C22" s="14">
        <v>0.4758620689655173</v>
      </c>
      <c r="D22" s="14">
        <v>0</v>
      </c>
      <c r="G22" s="102"/>
      <c r="H22" s="102"/>
      <c r="I22" s="102"/>
      <c r="J22" s="102"/>
    </row>
    <row r="23" spans="1:10" x14ac:dyDescent="0.3">
      <c r="A23" s="13" t="s">
        <v>25</v>
      </c>
      <c r="B23" s="14">
        <v>0.5</v>
      </c>
      <c r="C23" s="14">
        <v>0.5</v>
      </c>
      <c r="D23" s="14">
        <v>0</v>
      </c>
      <c r="G23" s="102"/>
      <c r="H23" s="102"/>
      <c r="I23" s="102"/>
      <c r="J23" s="102"/>
    </row>
    <row r="24" spans="1:10" x14ac:dyDescent="0.3">
      <c r="A24" s="13" t="s">
        <v>26</v>
      </c>
      <c r="B24" s="14">
        <v>0.44444444444444442</v>
      </c>
      <c r="C24" s="14">
        <v>0.53216374269005851</v>
      </c>
      <c r="D24" s="14">
        <v>2.3391812865497075E-2</v>
      </c>
      <c r="G24" s="102"/>
      <c r="H24" s="102"/>
      <c r="I24" s="102"/>
      <c r="J24" s="102"/>
    </row>
    <row r="25" spans="1:10" x14ac:dyDescent="0.3">
      <c r="A25" s="13" t="s">
        <v>1</v>
      </c>
      <c r="B25" s="14">
        <v>0.40566037735849064</v>
      </c>
      <c r="C25" s="14">
        <v>0.53301886792452835</v>
      </c>
      <c r="D25" s="14">
        <v>6.1320754716981139E-2</v>
      </c>
      <c r="G25" s="102"/>
      <c r="H25" s="102"/>
      <c r="I25" s="102"/>
      <c r="J25" s="102"/>
    </row>
    <row r="26" spans="1:10" x14ac:dyDescent="0.3">
      <c r="A26" s="13" t="s">
        <v>10</v>
      </c>
      <c r="B26" s="14">
        <v>0.4048672566371681</v>
      </c>
      <c r="C26" s="14">
        <v>0.59513274336283184</v>
      </c>
      <c r="D26" s="14">
        <v>0</v>
      </c>
      <c r="G26" s="102"/>
      <c r="H26" s="102"/>
      <c r="I26" s="102"/>
      <c r="J26" s="102"/>
    </row>
    <row r="27" spans="1:10" x14ac:dyDescent="0.3">
      <c r="A27" s="13" t="s">
        <v>8</v>
      </c>
      <c r="B27" s="14">
        <v>0.296875</v>
      </c>
      <c r="C27" s="14">
        <v>0.66145833333333337</v>
      </c>
      <c r="D27" s="14">
        <v>4.1666666666666664E-2</v>
      </c>
      <c r="G27" s="102"/>
      <c r="H27" s="102"/>
      <c r="I27" s="102"/>
      <c r="J27" s="102"/>
    </row>
    <row r="28" spans="1:10" x14ac:dyDescent="0.3">
      <c r="A28" s="13" t="s">
        <v>17</v>
      </c>
      <c r="B28" s="14">
        <v>0.19565217391304346</v>
      </c>
      <c r="C28" s="14">
        <v>0.78260869565217384</v>
      </c>
      <c r="D28" s="14">
        <v>2.1739130434782608E-2</v>
      </c>
      <c r="G28" s="102"/>
      <c r="H28" s="102"/>
      <c r="I28" s="102"/>
      <c r="J28" s="102"/>
    </row>
    <row r="29" spans="1:10" x14ac:dyDescent="0.3">
      <c r="A29" s="13" t="s">
        <v>18</v>
      </c>
      <c r="B29" s="14">
        <v>0.18421052631578946</v>
      </c>
      <c r="C29" s="14">
        <v>0.73684210526315785</v>
      </c>
      <c r="D29" s="14">
        <v>7.8947368421052627E-2</v>
      </c>
      <c r="G29" s="102"/>
      <c r="H29" s="102"/>
      <c r="I29" s="102"/>
      <c r="J29" s="102"/>
    </row>
    <row r="31" spans="1:10" x14ac:dyDescent="0.3">
      <c r="A31" s="13" t="s">
        <v>16</v>
      </c>
      <c r="B31" s="15">
        <v>1</v>
      </c>
      <c r="C31" s="15">
        <v>0</v>
      </c>
      <c r="D31" s="15">
        <v>0</v>
      </c>
    </row>
    <row r="32" spans="1:10" x14ac:dyDescent="0.3">
      <c r="A32" s="13" t="s">
        <v>3</v>
      </c>
      <c r="B32" s="125">
        <v>0.2</v>
      </c>
      <c r="C32" s="125">
        <v>0.8</v>
      </c>
      <c r="D32" s="125">
        <v>0</v>
      </c>
      <c r="G32" s="102"/>
      <c r="H32" s="102"/>
      <c r="I32" s="102"/>
      <c r="J32" s="102"/>
    </row>
    <row r="33" spans="1:10" x14ac:dyDescent="0.3">
      <c r="A33" s="13" t="s">
        <v>14</v>
      </c>
      <c r="B33" s="15">
        <v>0.36363636363636359</v>
      </c>
      <c r="C33" s="15">
        <v>0.63636363636363635</v>
      </c>
      <c r="D33" s="15">
        <v>0</v>
      </c>
      <c r="G33" s="102"/>
      <c r="H33" s="102"/>
      <c r="I33" s="102"/>
      <c r="J33" s="102"/>
    </row>
    <row r="34" spans="1:10" x14ac:dyDescent="0.3">
      <c r="A34" s="13" t="s">
        <v>7</v>
      </c>
      <c r="B34" s="125">
        <v>0.33333333333333337</v>
      </c>
      <c r="C34" s="125">
        <v>0.66666666666666674</v>
      </c>
      <c r="D34" s="125">
        <v>0</v>
      </c>
      <c r="G34" s="102"/>
      <c r="H34" s="102"/>
      <c r="I34" s="102"/>
      <c r="J34" s="102"/>
    </row>
    <row r="36" spans="1:10" x14ac:dyDescent="0.3">
      <c r="A36" s="13" t="s">
        <v>2</v>
      </c>
      <c r="B36" s="96" t="s">
        <v>43</v>
      </c>
      <c r="C36" s="97"/>
      <c r="D36" s="98"/>
    </row>
    <row r="37" spans="1:10" x14ac:dyDescent="0.3">
      <c r="A37" s="13" t="s">
        <v>19</v>
      </c>
      <c r="B37" s="99" t="s">
        <v>43</v>
      </c>
      <c r="C37" s="100"/>
      <c r="D37" s="101"/>
      <c r="G37" s="102"/>
      <c r="H37" s="102"/>
      <c r="I37" s="102"/>
      <c r="J37" s="102"/>
    </row>
    <row r="38" spans="1:10" x14ac:dyDescent="0.3">
      <c r="A38" s="13" t="s">
        <v>27</v>
      </c>
      <c r="B38" s="96" t="s">
        <v>43</v>
      </c>
      <c r="C38" s="97"/>
      <c r="D38" s="98"/>
      <c r="G38" s="102"/>
      <c r="H38" s="102"/>
      <c r="I38" s="102"/>
      <c r="J38" s="102"/>
    </row>
    <row r="40" spans="1:10" ht="16" x14ac:dyDescent="0.3">
      <c r="A40" s="120" t="s">
        <v>169</v>
      </c>
      <c r="B40" s="16">
        <v>0.55797677747733432</v>
      </c>
      <c r="C40" s="16">
        <v>0.43550182917130581</v>
      </c>
      <c r="D40" s="16">
        <v>6.5213933513599475E-3</v>
      </c>
      <c r="G40" s="102"/>
      <c r="H40" s="102"/>
      <c r="I40" s="102"/>
      <c r="J40" s="102"/>
    </row>
    <row r="42" spans="1:10" x14ac:dyDescent="0.3">
      <c r="A42" s="2" t="s">
        <v>94</v>
      </c>
    </row>
    <row r="43" spans="1:10" x14ac:dyDescent="0.3">
      <c r="A43" s="2" t="s">
        <v>44</v>
      </c>
    </row>
    <row r="45" spans="1:10" x14ac:dyDescent="0.3">
      <c r="A45" s="2" t="s">
        <v>64</v>
      </c>
    </row>
  </sheetData>
  <sortState ref="A32:D34">
    <sortCondition descending="1" ref="B31"/>
  </sortState>
  <mergeCells count="3">
    <mergeCell ref="B36:D36"/>
    <mergeCell ref="B37:D37"/>
    <mergeCell ref="B38:D38"/>
  </mergeCells>
  <conditionalFormatting sqref="B5:D29">
    <cfRule type="expression" dxfId="8" priority="1">
      <formula>MOD(ROW(),2)=0</formula>
    </cfRule>
    <cfRule type="expression" dxfId="7" priority="2">
      <formula>"MOD(ROW(),2)=0"</formula>
    </cfRule>
    <cfRule type="expression" dxfId="6" priority="3">
      <formula>"MOD(ROW(),2)=0"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zoomScale="80" zoomScaleNormal="80" workbookViewId="0">
      <selection activeCell="A2" sqref="A2"/>
    </sheetView>
  </sheetViews>
  <sheetFormatPr defaultRowHeight="14" x14ac:dyDescent="0.3"/>
  <cols>
    <col min="1" max="3" width="8.7265625" style="2"/>
    <col min="4" max="4" width="12.54296875" style="2" customWidth="1"/>
    <col min="5" max="16384" width="8.7265625" style="2"/>
  </cols>
  <sheetData>
    <row r="1" spans="1:10" x14ac:dyDescent="0.3">
      <c r="A1" s="10" t="s">
        <v>178</v>
      </c>
    </row>
    <row r="4" spans="1:10" x14ac:dyDescent="0.3">
      <c r="A4" s="13"/>
      <c r="B4" s="54" t="s">
        <v>40</v>
      </c>
      <c r="C4" s="54" t="s">
        <v>39</v>
      </c>
      <c r="D4" s="54" t="s">
        <v>41</v>
      </c>
    </row>
    <row r="5" spans="1:10" x14ac:dyDescent="0.3">
      <c r="A5" s="13" t="s">
        <v>23</v>
      </c>
      <c r="B5" s="14">
        <v>0.93626373626373627</v>
      </c>
      <c r="C5" s="14">
        <v>6.3736263736263732E-2</v>
      </c>
      <c r="D5" s="14">
        <v>0</v>
      </c>
      <c r="G5" s="91"/>
      <c r="H5" s="91"/>
      <c r="I5" s="91"/>
      <c r="J5" s="91"/>
    </row>
    <row r="6" spans="1:10" x14ac:dyDescent="0.3">
      <c r="A6" s="13" t="s">
        <v>22</v>
      </c>
      <c r="B6" s="14">
        <v>0.9339622641509433</v>
      </c>
      <c r="C6" s="14">
        <v>5.6603773584905655E-2</v>
      </c>
      <c r="D6" s="14">
        <v>9.433962264150943E-3</v>
      </c>
      <c r="G6" s="91"/>
      <c r="H6" s="91"/>
      <c r="I6" s="91"/>
      <c r="J6" s="91"/>
    </row>
    <row r="7" spans="1:10" x14ac:dyDescent="0.3">
      <c r="A7" s="13" t="s">
        <v>8</v>
      </c>
      <c r="B7" s="14">
        <v>0.92708333333333337</v>
      </c>
      <c r="C7" s="14">
        <v>7.2916666666666671E-2</v>
      </c>
      <c r="D7" s="14">
        <v>0</v>
      </c>
      <c r="G7" s="91"/>
      <c r="H7" s="91"/>
      <c r="I7" s="91"/>
      <c r="J7" s="91"/>
    </row>
    <row r="8" spans="1:10" x14ac:dyDescent="0.3">
      <c r="A8" s="13" t="s">
        <v>58</v>
      </c>
      <c r="B8" s="14">
        <v>0.91836734693877553</v>
      </c>
      <c r="C8" s="14">
        <v>8.1632653061224497E-2</v>
      </c>
      <c r="D8" s="14">
        <v>0</v>
      </c>
      <c r="G8" s="91"/>
      <c r="H8" s="91"/>
      <c r="I8" s="91"/>
      <c r="J8" s="91"/>
    </row>
    <row r="9" spans="1:10" x14ac:dyDescent="0.3">
      <c r="A9" s="13" t="s">
        <v>28</v>
      </c>
      <c r="B9" s="14">
        <v>0.90000000000000013</v>
      </c>
      <c r="C9" s="14">
        <v>0.05</v>
      </c>
      <c r="D9" s="14">
        <v>0.05</v>
      </c>
      <c r="G9" s="91"/>
      <c r="H9" s="91"/>
      <c r="I9" s="91"/>
      <c r="J9" s="91"/>
    </row>
    <row r="10" spans="1:10" x14ac:dyDescent="0.3">
      <c r="A10" s="13" t="s">
        <v>26</v>
      </c>
      <c r="B10" s="14">
        <v>0.85087719298245612</v>
      </c>
      <c r="C10" s="14">
        <v>0.14912280701754385</v>
      </c>
      <c r="D10" s="14">
        <v>0</v>
      </c>
      <c r="G10" s="91"/>
      <c r="H10" s="91"/>
      <c r="I10" s="91"/>
      <c r="J10" s="91"/>
    </row>
    <row r="11" spans="1:10" x14ac:dyDescent="0.3">
      <c r="A11" s="13" t="s">
        <v>12</v>
      </c>
      <c r="B11" s="14">
        <v>0.83333333333333337</v>
      </c>
      <c r="C11" s="14">
        <v>0.16666666666666666</v>
      </c>
      <c r="D11" s="14">
        <v>0</v>
      </c>
      <c r="G11" s="91"/>
      <c r="H11" s="91"/>
      <c r="I11" s="91"/>
      <c r="J11" s="91"/>
    </row>
    <row r="12" spans="1:10" x14ac:dyDescent="0.3">
      <c r="A12" s="13" t="s">
        <v>15</v>
      </c>
      <c r="B12" s="14">
        <v>0.83272727272727276</v>
      </c>
      <c r="C12" s="14">
        <v>0.16727272727272727</v>
      </c>
      <c r="D12" s="14">
        <v>0</v>
      </c>
      <c r="G12" s="91"/>
      <c r="H12" s="91"/>
      <c r="I12" s="91"/>
      <c r="J12" s="91"/>
    </row>
    <row r="13" spans="1:10" x14ac:dyDescent="0.3">
      <c r="A13" s="13" t="s">
        <v>27</v>
      </c>
      <c r="B13" s="14">
        <v>0.82608695652173914</v>
      </c>
      <c r="C13" s="14">
        <v>0.17391304347826086</v>
      </c>
      <c r="D13" s="14">
        <v>0</v>
      </c>
      <c r="G13" s="91"/>
      <c r="H13" s="91"/>
      <c r="I13" s="91"/>
      <c r="J13" s="91"/>
    </row>
    <row r="14" spans="1:10" x14ac:dyDescent="0.3">
      <c r="A14" s="13" t="s">
        <v>10</v>
      </c>
      <c r="B14" s="14">
        <v>0.8252212389380531</v>
      </c>
      <c r="C14" s="14">
        <v>0.1747787610619469</v>
      </c>
      <c r="D14" s="14">
        <v>0</v>
      </c>
      <c r="G14" s="91"/>
      <c r="H14" s="91"/>
      <c r="I14" s="91"/>
      <c r="J14" s="91"/>
    </row>
    <row r="15" spans="1:10" x14ac:dyDescent="0.3">
      <c r="A15" s="13" t="s">
        <v>29</v>
      </c>
      <c r="B15" s="14">
        <v>0.82352941176470584</v>
      </c>
      <c r="C15" s="14">
        <v>0.1764705882352941</v>
      </c>
      <c r="D15" s="14">
        <v>0</v>
      </c>
      <c r="G15" s="91"/>
      <c r="H15" s="91"/>
      <c r="I15" s="91"/>
      <c r="J15" s="91"/>
    </row>
    <row r="16" spans="1:10" x14ac:dyDescent="0.3">
      <c r="A16" s="13" t="s">
        <v>4</v>
      </c>
      <c r="B16" s="14">
        <v>0.81395348837209303</v>
      </c>
      <c r="C16" s="14">
        <v>0.16744186046511628</v>
      </c>
      <c r="D16" s="14">
        <v>1.8604651162790694E-2</v>
      </c>
      <c r="G16" s="91"/>
      <c r="H16" s="91"/>
      <c r="I16" s="91"/>
      <c r="J16" s="91"/>
    </row>
    <row r="17" spans="1:10" x14ac:dyDescent="0.3">
      <c r="A17" s="13" t="s">
        <v>17</v>
      </c>
      <c r="B17" s="14">
        <v>0.78260869565217395</v>
      </c>
      <c r="C17" s="14">
        <v>0.10869565217391305</v>
      </c>
      <c r="D17" s="14">
        <v>0.10869565217391305</v>
      </c>
      <c r="G17" s="91"/>
      <c r="H17" s="91"/>
      <c r="I17" s="91"/>
      <c r="J17" s="91"/>
    </row>
    <row r="18" spans="1:10" x14ac:dyDescent="0.3">
      <c r="A18" s="13" t="s">
        <v>18</v>
      </c>
      <c r="B18" s="14">
        <v>0.77631578947368418</v>
      </c>
      <c r="C18" s="14">
        <v>0.22368421052631579</v>
      </c>
      <c r="D18" s="14">
        <v>0</v>
      </c>
      <c r="G18" s="91"/>
      <c r="H18" s="91"/>
      <c r="I18" s="91"/>
      <c r="J18" s="91"/>
    </row>
    <row r="19" spans="1:10" x14ac:dyDescent="0.3">
      <c r="A19" s="13" t="s">
        <v>14</v>
      </c>
      <c r="B19" s="14">
        <v>0.77272727272727271</v>
      </c>
      <c r="C19" s="14">
        <v>0.22727272727272727</v>
      </c>
      <c r="D19" s="14">
        <v>0</v>
      </c>
      <c r="G19" s="91"/>
      <c r="H19" s="91"/>
      <c r="I19" s="91"/>
      <c r="J19" s="91"/>
    </row>
    <row r="20" spans="1:10" x14ac:dyDescent="0.3">
      <c r="A20" s="13" t="s">
        <v>59</v>
      </c>
      <c r="B20" s="14">
        <v>0.76190476190476186</v>
      </c>
      <c r="C20" s="14">
        <v>0.23809523809523811</v>
      </c>
      <c r="D20" s="14">
        <v>0</v>
      </c>
      <c r="G20" s="91"/>
      <c r="H20" s="91"/>
      <c r="I20" s="91"/>
      <c r="J20" s="91"/>
    </row>
    <row r="21" spans="1:10" x14ac:dyDescent="0.3">
      <c r="A21" s="13" t="s">
        <v>21</v>
      </c>
      <c r="B21" s="14">
        <v>0.74891304347826082</v>
      </c>
      <c r="C21" s="14">
        <v>0.24891304347826085</v>
      </c>
      <c r="D21" s="14">
        <v>2.1739130434782605E-3</v>
      </c>
      <c r="G21" s="91"/>
      <c r="H21" s="91"/>
      <c r="I21" s="91"/>
      <c r="J21" s="91"/>
    </row>
    <row r="22" spans="1:10" x14ac:dyDescent="0.3">
      <c r="A22" s="13" t="s">
        <v>30</v>
      </c>
      <c r="B22" s="14">
        <v>0.73958333333333337</v>
      </c>
      <c r="C22" s="14">
        <v>0.26041666666666669</v>
      </c>
      <c r="D22" s="14">
        <v>0</v>
      </c>
      <c r="G22" s="91"/>
      <c r="H22" s="91"/>
      <c r="I22" s="91"/>
      <c r="J22" s="91"/>
    </row>
    <row r="23" spans="1:10" x14ac:dyDescent="0.3">
      <c r="A23" s="13" t="s">
        <v>13</v>
      </c>
      <c r="B23" s="14">
        <v>0.73839662447257381</v>
      </c>
      <c r="C23" s="14">
        <v>0.26160337552742619</v>
      </c>
      <c r="D23" s="14">
        <v>0</v>
      </c>
      <c r="G23" s="91"/>
      <c r="H23" s="91"/>
      <c r="I23" s="91"/>
      <c r="J23" s="91"/>
    </row>
    <row r="24" spans="1:10" x14ac:dyDescent="0.3">
      <c r="A24" s="126" t="s">
        <v>1</v>
      </c>
      <c r="B24" s="14">
        <v>0.71698113207547176</v>
      </c>
      <c r="C24" s="14">
        <v>0.28301886792452835</v>
      </c>
      <c r="D24" s="14">
        <v>0</v>
      </c>
      <c r="G24" s="91"/>
      <c r="H24" s="91"/>
      <c r="I24" s="91"/>
      <c r="J24" s="91"/>
    </row>
    <row r="25" spans="1:10" x14ac:dyDescent="0.3">
      <c r="A25" s="13" t="s">
        <v>5</v>
      </c>
      <c r="B25" s="14">
        <v>0.70491803278688525</v>
      </c>
      <c r="C25" s="14">
        <v>0.29508196721311475</v>
      </c>
      <c r="D25" s="14">
        <v>0</v>
      </c>
      <c r="G25" s="91"/>
      <c r="H25" s="91"/>
      <c r="I25" s="91"/>
      <c r="J25" s="91"/>
    </row>
    <row r="26" spans="1:10" x14ac:dyDescent="0.3">
      <c r="A26" s="13" t="s">
        <v>42</v>
      </c>
      <c r="B26" s="14">
        <v>0.69148936170212771</v>
      </c>
      <c r="C26" s="14">
        <v>0.30851063829787234</v>
      </c>
      <c r="D26" s="14">
        <v>0</v>
      </c>
      <c r="G26" s="91"/>
      <c r="H26" s="91"/>
      <c r="I26" s="91"/>
      <c r="J26" s="91"/>
    </row>
    <row r="27" spans="1:10" x14ac:dyDescent="0.3">
      <c r="A27" s="13" t="s">
        <v>24</v>
      </c>
      <c r="B27" s="14">
        <v>0.66666666666666663</v>
      </c>
      <c r="C27" s="14">
        <v>0.33333333333333331</v>
      </c>
      <c r="D27" s="14">
        <v>0</v>
      </c>
      <c r="G27" s="91"/>
      <c r="H27" s="91"/>
      <c r="I27" s="91"/>
      <c r="J27" s="91"/>
    </row>
    <row r="28" spans="1:10" x14ac:dyDescent="0.3">
      <c r="A28" s="13" t="s">
        <v>20</v>
      </c>
      <c r="B28" s="14">
        <v>0.64268585131894485</v>
      </c>
      <c r="C28" s="14">
        <v>0.35731414868105515</v>
      </c>
      <c r="D28" s="14">
        <v>0</v>
      </c>
      <c r="G28" s="91"/>
      <c r="H28" s="91"/>
      <c r="I28" s="91"/>
      <c r="J28" s="91"/>
    </row>
    <row r="29" spans="1:10" x14ac:dyDescent="0.3">
      <c r="A29" s="13" t="s">
        <v>9</v>
      </c>
      <c r="B29" s="14">
        <v>0.58620689655172409</v>
      </c>
      <c r="C29" s="14">
        <v>0.4137931034482758</v>
      </c>
      <c r="D29" s="14">
        <v>0</v>
      </c>
      <c r="G29" s="91"/>
      <c r="H29" s="91"/>
      <c r="I29" s="91"/>
      <c r="J29" s="91"/>
    </row>
    <row r="30" spans="1:10" x14ac:dyDescent="0.3">
      <c r="A30" s="120" t="s">
        <v>6</v>
      </c>
      <c r="B30" s="14">
        <v>0.57647058823529407</v>
      </c>
      <c r="C30" s="14">
        <v>0.42352941176470588</v>
      </c>
      <c r="D30" s="14">
        <v>0</v>
      </c>
      <c r="G30" s="102"/>
      <c r="H30" s="102"/>
      <c r="I30" s="102"/>
      <c r="J30" s="102"/>
    </row>
    <row r="31" spans="1:10" x14ac:dyDescent="0.3">
      <c r="B31" s="40"/>
      <c r="C31" s="40"/>
      <c r="D31" s="40"/>
      <c r="G31" s="102"/>
      <c r="H31" s="102"/>
      <c r="I31" s="102"/>
      <c r="J31" s="102"/>
    </row>
    <row r="32" spans="1:10" x14ac:dyDescent="0.3">
      <c r="A32" s="13" t="s">
        <v>3</v>
      </c>
      <c r="B32" s="15">
        <v>0.60000000000000009</v>
      </c>
      <c r="C32" s="15">
        <v>0.4</v>
      </c>
      <c r="D32" s="15">
        <v>0</v>
      </c>
      <c r="G32" s="91"/>
      <c r="H32" s="91"/>
      <c r="I32" s="91"/>
      <c r="J32" s="91"/>
    </row>
    <row r="33" spans="1:10" x14ac:dyDescent="0.3">
      <c r="A33" s="13" t="s">
        <v>7</v>
      </c>
      <c r="B33" s="14">
        <v>0.73333333333333328</v>
      </c>
      <c r="C33" s="14">
        <v>0.26666666666666666</v>
      </c>
      <c r="D33" s="14">
        <v>0</v>
      </c>
      <c r="G33" s="91"/>
      <c r="H33" s="91"/>
      <c r="I33" s="91"/>
      <c r="J33" s="91"/>
    </row>
    <row r="34" spans="1:10" x14ac:dyDescent="0.3">
      <c r="A34" s="13" t="s">
        <v>16</v>
      </c>
      <c r="B34" s="15">
        <v>0.5</v>
      </c>
      <c r="C34" s="15">
        <v>0.5</v>
      </c>
      <c r="D34" s="15">
        <v>0</v>
      </c>
      <c r="G34" s="91"/>
      <c r="H34" s="91"/>
      <c r="I34" s="91"/>
      <c r="J34" s="91"/>
    </row>
    <row r="35" spans="1:10" x14ac:dyDescent="0.3">
      <c r="G35" s="102"/>
      <c r="H35" s="102"/>
      <c r="I35" s="102"/>
      <c r="J35" s="102"/>
    </row>
    <row r="36" spans="1:10" x14ac:dyDescent="0.3">
      <c r="A36" s="13" t="s">
        <v>2</v>
      </c>
      <c r="B36" s="127" t="s">
        <v>43</v>
      </c>
      <c r="C36" s="128"/>
      <c r="D36" s="129"/>
      <c r="G36" s="91"/>
      <c r="H36" s="91"/>
      <c r="I36" s="91"/>
      <c r="J36" s="91"/>
    </row>
    <row r="37" spans="1:10" x14ac:dyDescent="0.3">
      <c r="A37" s="13" t="s">
        <v>19</v>
      </c>
      <c r="B37" s="96" t="s">
        <v>43</v>
      </c>
      <c r="C37" s="97"/>
      <c r="D37" s="98"/>
      <c r="G37" s="91"/>
      <c r="H37" s="91"/>
      <c r="I37" s="91"/>
      <c r="J37" s="91"/>
    </row>
    <row r="38" spans="1:10" x14ac:dyDescent="0.3">
      <c r="A38" s="13" t="s">
        <v>25</v>
      </c>
      <c r="B38" s="127" t="s">
        <v>43</v>
      </c>
      <c r="C38" s="128"/>
      <c r="D38" s="129"/>
      <c r="G38" s="91"/>
      <c r="H38" s="91"/>
      <c r="I38" s="91"/>
      <c r="J38" s="91"/>
    </row>
    <row r="40" spans="1:10" ht="16" x14ac:dyDescent="0.3">
      <c r="A40" s="13" t="s">
        <v>170</v>
      </c>
      <c r="B40" s="80">
        <v>0.77575124538004181</v>
      </c>
      <c r="C40" s="80">
        <v>0.22232042423268519</v>
      </c>
      <c r="D40" s="80">
        <v>1.9283303872730192E-3</v>
      </c>
      <c r="G40" s="91"/>
      <c r="H40" s="91"/>
      <c r="I40" s="91"/>
      <c r="J40" s="91"/>
    </row>
    <row r="42" spans="1:10" x14ac:dyDescent="0.3">
      <c r="A42" s="2" t="s">
        <v>99</v>
      </c>
    </row>
    <row r="43" spans="1:10" x14ac:dyDescent="0.3">
      <c r="A43" s="2" t="s">
        <v>89</v>
      </c>
    </row>
    <row r="44" spans="1:10" x14ac:dyDescent="0.3">
      <c r="A44" s="2" t="s">
        <v>49</v>
      </c>
    </row>
  </sheetData>
  <sortState ref="A5:D31">
    <sortCondition descending="1" ref="B5"/>
  </sortState>
  <mergeCells count="3">
    <mergeCell ref="B36:D36"/>
    <mergeCell ref="B37:D37"/>
    <mergeCell ref="B38:D38"/>
  </mergeCells>
  <conditionalFormatting sqref="B5:D30">
    <cfRule type="expression" dxfId="5" priority="2">
      <formula>MOD(ROW(),2)=0</formula>
    </cfRule>
  </conditionalFormatting>
  <conditionalFormatting sqref="B40:D40">
    <cfRule type="expression" dxfId="4" priority="1">
      <formula>MOD(ROW(),2)=0</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topLeftCell="A15" zoomScale="90" zoomScaleNormal="90" workbookViewId="0">
      <selection activeCell="C55" sqref="C55"/>
    </sheetView>
  </sheetViews>
  <sheetFormatPr defaultRowHeight="14" x14ac:dyDescent="0.3"/>
  <cols>
    <col min="1" max="1" width="8.7265625" style="2"/>
    <col min="2" max="2" width="9.453125" style="2" bestFit="1" customWidth="1"/>
    <col min="3" max="3" width="11.26953125" style="2" customWidth="1"/>
    <col min="4" max="4" width="8.7265625" style="2"/>
    <col min="5" max="5" width="10" style="2" bestFit="1" customWidth="1"/>
    <col min="6" max="6" width="11.08984375" style="2" customWidth="1"/>
    <col min="7" max="7" width="9.7265625" style="2" customWidth="1"/>
    <col min="8" max="8" width="10.81640625" style="2" customWidth="1"/>
    <col min="9" max="10" width="8.7265625" style="2"/>
    <col min="11" max="11" width="10" style="2" bestFit="1" customWidth="1"/>
    <col min="12" max="12" width="9.453125" style="2" bestFit="1" customWidth="1"/>
    <col min="13" max="15" width="8.7265625" style="2"/>
    <col min="16" max="16" width="10.453125" style="2" customWidth="1"/>
    <col min="17" max="17" width="10.54296875" style="2" customWidth="1"/>
    <col min="18" max="19" width="8.7265625" style="2"/>
    <col min="20" max="20" width="10.453125" style="2" bestFit="1" customWidth="1"/>
    <col min="21" max="21" width="9.54296875" style="2" bestFit="1" customWidth="1"/>
    <col min="22" max="25" width="8.7265625" style="2"/>
    <col min="26" max="26" width="10.54296875" style="2" customWidth="1"/>
    <col min="27" max="29" width="8.7265625" style="2"/>
    <col min="30" max="30" width="10.453125" style="2" bestFit="1" customWidth="1"/>
    <col min="31" max="31" width="9.54296875" style="2" bestFit="1" customWidth="1"/>
    <col min="32" max="32" width="8.7265625" style="2"/>
    <col min="33" max="33" width="10.81640625" style="2" customWidth="1"/>
    <col min="34" max="36" width="8.7265625" style="2"/>
    <col min="37" max="37" width="10.453125" style="2" bestFit="1" customWidth="1"/>
    <col min="38" max="38" width="9.54296875" style="2" bestFit="1" customWidth="1"/>
    <col min="39" max="39" width="8.7265625" style="2"/>
    <col min="40" max="40" width="10.54296875" style="2" customWidth="1"/>
    <col min="41" max="16384" width="8.7265625" style="2"/>
  </cols>
  <sheetData>
    <row r="1" spans="1:14" x14ac:dyDescent="0.3">
      <c r="A1" s="10" t="s">
        <v>172</v>
      </c>
    </row>
    <row r="4" spans="1:14" s="131" customFormat="1" ht="46.5" customHeight="1" x14ac:dyDescent="0.35">
      <c r="A4" s="130"/>
      <c r="B4" s="12" t="s">
        <v>45</v>
      </c>
      <c r="C4" s="12" t="s">
        <v>47</v>
      </c>
      <c r="D4" s="12" t="s">
        <v>96</v>
      </c>
      <c r="E4" s="12" t="s">
        <v>50</v>
      </c>
      <c r="F4" s="12" t="s">
        <v>93</v>
      </c>
    </row>
    <row r="5" spans="1:14" x14ac:dyDescent="0.3">
      <c r="A5" s="13" t="s">
        <v>18</v>
      </c>
      <c r="B5" s="14">
        <v>0.73684210526315785</v>
      </c>
      <c r="C5" s="14">
        <v>0.19736842105263155</v>
      </c>
      <c r="D5" s="14">
        <v>0</v>
      </c>
      <c r="E5" s="14">
        <v>0</v>
      </c>
      <c r="F5" s="14">
        <v>6.5789473684210523E-2</v>
      </c>
      <c r="I5" s="91"/>
      <c r="J5" s="91"/>
      <c r="K5" s="91"/>
      <c r="L5" s="91"/>
      <c r="M5" s="91"/>
      <c r="N5" s="91"/>
    </row>
    <row r="6" spans="1:14" x14ac:dyDescent="0.3">
      <c r="A6" s="13" t="s">
        <v>21</v>
      </c>
      <c r="B6" s="14">
        <v>0.62798264642082424</v>
      </c>
      <c r="C6" s="14">
        <v>0.26030368763557482</v>
      </c>
      <c r="D6" s="14">
        <v>1.9522776572668109E-2</v>
      </c>
      <c r="E6" s="14">
        <v>4.6637744034707156E-2</v>
      </c>
      <c r="F6" s="14">
        <v>4.5553145336225592E-2</v>
      </c>
      <c r="I6" s="91"/>
      <c r="J6" s="91"/>
      <c r="K6" s="91"/>
      <c r="L6" s="91"/>
      <c r="M6" s="91"/>
      <c r="N6" s="91"/>
    </row>
    <row r="7" spans="1:14" x14ac:dyDescent="0.3">
      <c r="A7" s="13" t="s">
        <v>8</v>
      </c>
      <c r="B7" s="14">
        <v>0.62303664921465962</v>
      </c>
      <c r="C7" s="14">
        <v>0.15706806282722513</v>
      </c>
      <c r="D7" s="14">
        <v>2.6178010471204192E-2</v>
      </c>
      <c r="E7" s="14">
        <v>0.16230366492146597</v>
      </c>
      <c r="F7" s="14">
        <v>3.1413612565445025E-2</v>
      </c>
      <c r="I7" s="91"/>
      <c r="J7" s="91"/>
      <c r="K7" s="91"/>
      <c r="L7" s="91"/>
      <c r="M7" s="91"/>
      <c r="N7" s="91"/>
    </row>
    <row r="8" spans="1:14" x14ac:dyDescent="0.3">
      <c r="A8" s="13" t="s">
        <v>11</v>
      </c>
      <c r="B8" s="14">
        <v>0.61764705882352944</v>
      </c>
      <c r="C8" s="14">
        <v>8.8235294117647065E-2</v>
      </c>
      <c r="D8" s="14">
        <v>0.11764705882352941</v>
      </c>
      <c r="E8" s="14">
        <v>0.11764705882352941</v>
      </c>
      <c r="F8" s="14">
        <v>5.8823529411764705E-2</v>
      </c>
      <c r="I8" s="91"/>
      <c r="J8" s="91"/>
      <c r="K8" s="91"/>
      <c r="L8" s="91"/>
      <c r="M8" s="91"/>
      <c r="N8" s="91"/>
    </row>
    <row r="9" spans="1:14" x14ac:dyDescent="0.3">
      <c r="A9" s="13" t="s">
        <v>59</v>
      </c>
      <c r="B9" s="14">
        <v>0.6097560975609756</v>
      </c>
      <c r="C9" s="14">
        <v>7.3170731707317069E-2</v>
      </c>
      <c r="D9" s="14">
        <v>0</v>
      </c>
      <c r="E9" s="14">
        <v>0.21951219512195119</v>
      </c>
      <c r="F9" s="14">
        <v>9.7560975609756087E-2</v>
      </c>
      <c r="I9" s="91"/>
      <c r="J9" s="91"/>
      <c r="K9" s="91"/>
      <c r="L9" s="91"/>
      <c r="M9" s="91"/>
      <c r="N9" s="91"/>
    </row>
    <row r="10" spans="1:14" x14ac:dyDescent="0.3">
      <c r="A10" s="13" t="s">
        <v>15</v>
      </c>
      <c r="B10" s="14">
        <v>0.60363636363636353</v>
      </c>
      <c r="C10" s="14">
        <v>0.1951515151515151</v>
      </c>
      <c r="D10" s="14">
        <v>3.7575757575757568E-2</v>
      </c>
      <c r="E10" s="14">
        <v>0.11757575757575756</v>
      </c>
      <c r="F10" s="14">
        <v>4.6060606060606052E-2</v>
      </c>
      <c r="I10" s="91"/>
      <c r="J10" s="91"/>
      <c r="K10" s="91"/>
      <c r="L10" s="91"/>
      <c r="M10" s="91"/>
      <c r="N10" s="91"/>
    </row>
    <row r="11" spans="1:14" x14ac:dyDescent="0.3">
      <c r="A11" s="13" t="s">
        <v>22</v>
      </c>
      <c r="B11" s="14">
        <v>0.53773584905660388</v>
      </c>
      <c r="C11" s="14">
        <v>0.23584905660377364</v>
      </c>
      <c r="D11" s="14">
        <v>2.8301886792452834E-2</v>
      </c>
      <c r="E11" s="14">
        <v>0.17924528301886794</v>
      </c>
      <c r="F11" s="14">
        <v>1.886792452830189E-2</v>
      </c>
      <c r="I11" s="91"/>
      <c r="J11" s="91"/>
      <c r="K11" s="91"/>
      <c r="L11" s="91"/>
      <c r="M11" s="91"/>
      <c r="N11" s="91"/>
    </row>
    <row r="12" spans="1:14" x14ac:dyDescent="0.3">
      <c r="A12" s="13" t="s">
        <v>26</v>
      </c>
      <c r="B12" s="14">
        <v>0.52706552706552712</v>
      </c>
      <c r="C12" s="14">
        <v>0.30484330484330485</v>
      </c>
      <c r="D12" s="14">
        <v>1.4245014245014247E-2</v>
      </c>
      <c r="E12" s="14">
        <v>0.11680911680911682</v>
      </c>
      <c r="F12" s="14">
        <v>3.7037037037037042E-2</v>
      </c>
      <c r="I12" s="91"/>
      <c r="J12" s="91"/>
      <c r="K12" s="91"/>
      <c r="L12" s="91"/>
      <c r="M12" s="91"/>
      <c r="N12" s="91"/>
    </row>
    <row r="13" spans="1:14" x14ac:dyDescent="0.3">
      <c r="A13" s="13" t="s">
        <v>23</v>
      </c>
      <c r="B13" s="14">
        <v>0.51428571428571435</v>
      </c>
      <c r="C13" s="14">
        <v>0.25054945054945055</v>
      </c>
      <c r="D13" s="14">
        <v>1.3186813186813187E-2</v>
      </c>
      <c r="E13" s="14">
        <v>0.19120879120879122</v>
      </c>
      <c r="F13" s="14">
        <v>3.0769230769230774E-2</v>
      </c>
      <c r="I13" s="91"/>
      <c r="J13" s="91"/>
      <c r="K13" s="91"/>
      <c r="L13" s="91"/>
      <c r="M13" s="91"/>
      <c r="N13" s="91"/>
    </row>
    <row r="14" spans="1:14" x14ac:dyDescent="0.3">
      <c r="A14" s="13" t="s">
        <v>10</v>
      </c>
      <c r="B14" s="14">
        <v>0.50440528634361226</v>
      </c>
      <c r="C14" s="14">
        <v>0.26651982378854627</v>
      </c>
      <c r="D14" s="14">
        <v>2.6431718061674006E-2</v>
      </c>
      <c r="E14" s="14">
        <v>0.14977973568281938</v>
      </c>
      <c r="F14" s="14">
        <v>5.2863436123348012E-2</v>
      </c>
      <c r="I14" s="91"/>
      <c r="J14" s="91"/>
      <c r="K14" s="91"/>
      <c r="L14" s="91"/>
      <c r="M14" s="91"/>
      <c r="N14" s="91"/>
    </row>
    <row r="15" spans="1:14" x14ac:dyDescent="0.3">
      <c r="A15" s="13" t="s">
        <v>20</v>
      </c>
      <c r="B15" s="14">
        <v>0.49400479616306958</v>
      </c>
      <c r="C15" s="14">
        <v>0.2805755395683453</v>
      </c>
      <c r="D15" s="14">
        <v>3.1175059952038366E-2</v>
      </c>
      <c r="E15" s="14">
        <v>5.2757793764988008E-2</v>
      </c>
      <c r="F15" s="14">
        <v>0.14148681055155876</v>
      </c>
      <c r="I15" s="91"/>
      <c r="J15" s="91"/>
      <c r="K15" s="91"/>
      <c r="L15" s="91"/>
      <c r="M15" s="91"/>
      <c r="N15" s="91"/>
    </row>
    <row r="16" spans="1:14" x14ac:dyDescent="0.3">
      <c r="A16" s="13" t="s">
        <v>1</v>
      </c>
      <c r="B16" s="14">
        <v>0.48584905660377359</v>
      </c>
      <c r="C16" s="14">
        <v>0.31132075471698112</v>
      </c>
      <c r="D16" s="14">
        <v>2.8301886792452827E-2</v>
      </c>
      <c r="E16" s="14">
        <v>0.12264150943396225</v>
      </c>
      <c r="F16" s="14">
        <v>5.1886792452830184E-2</v>
      </c>
      <c r="I16" s="91"/>
      <c r="J16" s="91"/>
      <c r="K16" s="91"/>
      <c r="L16" s="91"/>
      <c r="M16" s="91"/>
      <c r="N16" s="91"/>
    </row>
    <row r="17" spans="1:15" x14ac:dyDescent="0.3">
      <c r="A17" s="13" t="s">
        <v>28</v>
      </c>
      <c r="B17" s="14">
        <v>0.47500000000000003</v>
      </c>
      <c r="C17" s="14">
        <v>0.42500000000000004</v>
      </c>
      <c r="D17" s="14">
        <v>0</v>
      </c>
      <c r="E17" s="14">
        <v>0.1</v>
      </c>
      <c r="F17" s="14">
        <v>0</v>
      </c>
      <c r="I17" s="91"/>
      <c r="J17" s="91"/>
      <c r="K17" s="91"/>
      <c r="L17" s="91"/>
      <c r="M17" s="91"/>
      <c r="N17" s="91"/>
    </row>
    <row r="18" spans="1:15" x14ac:dyDescent="0.3">
      <c r="A18" s="13" t="s">
        <v>24</v>
      </c>
      <c r="B18" s="14">
        <v>0.46031746031746029</v>
      </c>
      <c r="C18" s="14">
        <v>0.15873015873015875</v>
      </c>
      <c r="D18" s="14">
        <v>3.1746031746031744E-2</v>
      </c>
      <c r="E18" s="14">
        <v>0.26984126984126988</v>
      </c>
      <c r="F18" s="14">
        <v>7.9365079365079375E-2</v>
      </c>
      <c r="I18" s="91"/>
      <c r="J18" s="91"/>
      <c r="K18" s="91"/>
      <c r="L18" s="91"/>
      <c r="M18" s="91"/>
      <c r="N18" s="91"/>
    </row>
    <row r="19" spans="1:15" x14ac:dyDescent="0.3">
      <c r="A19" s="13" t="s">
        <v>6</v>
      </c>
      <c r="B19" s="14">
        <v>0.45882352941176469</v>
      </c>
      <c r="C19" s="14">
        <v>0.36470588235294116</v>
      </c>
      <c r="D19" s="14">
        <v>1.1764705882352939E-2</v>
      </c>
      <c r="E19" s="14">
        <v>0.12941176470588234</v>
      </c>
      <c r="F19" s="14">
        <v>3.5294117647058823E-2</v>
      </c>
      <c r="I19" s="91"/>
      <c r="J19" s="91"/>
      <c r="K19" s="91"/>
      <c r="L19" s="91"/>
      <c r="M19" s="91"/>
      <c r="N19" s="91"/>
    </row>
    <row r="20" spans="1:15" x14ac:dyDescent="0.3">
      <c r="A20" s="13" t="s">
        <v>5</v>
      </c>
      <c r="B20" s="14">
        <v>0.45353793691389604</v>
      </c>
      <c r="C20" s="14">
        <v>0.22421142369991476</v>
      </c>
      <c r="D20" s="14">
        <v>2.3017902813299233E-2</v>
      </c>
      <c r="E20" s="14">
        <v>0.22676896845694802</v>
      </c>
      <c r="F20" s="14">
        <v>7.2463768115942032E-2</v>
      </c>
      <c r="I20" s="91"/>
      <c r="J20" s="91"/>
      <c r="K20" s="91"/>
      <c r="L20" s="91"/>
      <c r="M20" s="91"/>
      <c r="N20" s="91"/>
    </row>
    <row r="21" spans="1:15" x14ac:dyDescent="0.3">
      <c r="A21" s="13" t="s">
        <v>17</v>
      </c>
      <c r="B21" s="14">
        <v>0.44680851063829791</v>
      </c>
      <c r="C21" s="14">
        <v>0.23404255319148937</v>
      </c>
      <c r="D21" s="14">
        <v>2.1276595744680851E-2</v>
      </c>
      <c r="E21" s="14">
        <v>0.19148936170212766</v>
      </c>
      <c r="F21" s="14">
        <v>0.10638297872340427</v>
      </c>
      <c r="I21" s="91"/>
      <c r="J21" s="91"/>
      <c r="K21" s="91"/>
      <c r="L21" s="91"/>
      <c r="M21" s="91"/>
      <c r="N21" s="91"/>
    </row>
    <row r="22" spans="1:15" x14ac:dyDescent="0.3">
      <c r="A22" s="13" t="s">
        <v>13</v>
      </c>
      <c r="B22" s="14">
        <v>0.41509433962264153</v>
      </c>
      <c r="C22" s="14">
        <v>0.28930817610062892</v>
      </c>
      <c r="D22" s="14">
        <v>3.1446540880503145E-2</v>
      </c>
      <c r="E22" s="14">
        <v>0.21383647798742139</v>
      </c>
      <c r="F22" s="14">
        <v>5.0314465408805034E-2</v>
      </c>
      <c r="I22" s="91"/>
      <c r="J22" s="91"/>
      <c r="K22" s="91"/>
      <c r="L22" s="91"/>
      <c r="M22" s="91"/>
      <c r="N22" s="91"/>
    </row>
    <row r="23" spans="1:15" x14ac:dyDescent="0.3">
      <c r="A23" s="13" t="s">
        <v>4</v>
      </c>
      <c r="B23" s="14">
        <v>0.39814814814814814</v>
      </c>
      <c r="C23" s="14">
        <v>0.21296296296296297</v>
      </c>
      <c r="D23" s="14">
        <v>9.2592592592592587E-3</v>
      </c>
      <c r="E23" s="14">
        <v>0.31944444444444442</v>
      </c>
      <c r="F23" s="14">
        <v>6.0185185185185182E-2</v>
      </c>
      <c r="I23" s="91"/>
      <c r="J23" s="91"/>
      <c r="K23" s="91"/>
      <c r="L23" s="91"/>
      <c r="M23" s="91"/>
      <c r="N23" s="91"/>
    </row>
    <row r="24" spans="1:15" x14ac:dyDescent="0.3">
      <c r="A24" s="13" t="s">
        <v>9</v>
      </c>
      <c r="B24" s="14">
        <v>0.39655172413793099</v>
      </c>
      <c r="C24" s="14">
        <v>0.22413793103448271</v>
      </c>
      <c r="D24" s="14">
        <v>6.8965517241379296E-2</v>
      </c>
      <c r="E24" s="14">
        <v>0.2068965517241379</v>
      </c>
      <c r="F24" s="14">
        <v>0.10344827586206895</v>
      </c>
      <c r="I24" s="91"/>
      <c r="J24" s="91"/>
      <c r="K24" s="91"/>
      <c r="L24" s="91"/>
      <c r="M24" s="91"/>
      <c r="N24" s="91"/>
    </row>
    <row r="25" spans="1:15" x14ac:dyDescent="0.3">
      <c r="A25" s="13" t="s">
        <v>0</v>
      </c>
      <c r="B25" s="14">
        <v>0.33793103448275863</v>
      </c>
      <c r="C25" s="14">
        <v>0.22068965517241379</v>
      </c>
      <c r="D25" s="14">
        <v>2.7586206896551724E-2</v>
      </c>
      <c r="E25" s="14">
        <v>0.26896551724137935</v>
      </c>
      <c r="F25" s="14">
        <v>0.14482758620689656</v>
      </c>
      <c r="I25" s="91"/>
      <c r="J25" s="91"/>
      <c r="K25" s="91"/>
      <c r="L25" s="91"/>
      <c r="M25" s="91"/>
      <c r="N25" s="91"/>
    </row>
    <row r="26" spans="1:15" x14ac:dyDescent="0.3">
      <c r="A26" s="13" t="s">
        <v>14</v>
      </c>
      <c r="B26" s="14">
        <v>0.33333333333333331</v>
      </c>
      <c r="C26" s="14">
        <v>0.16666666666666666</v>
      </c>
      <c r="D26" s="14">
        <v>0</v>
      </c>
      <c r="E26" s="14">
        <v>5.5555555555555552E-2</v>
      </c>
      <c r="F26" s="14">
        <v>0.44444444444444442</v>
      </c>
      <c r="I26" s="91"/>
      <c r="J26" s="91"/>
      <c r="K26" s="91"/>
      <c r="L26" s="91"/>
      <c r="M26" s="91"/>
      <c r="N26" s="91"/>
      <c r="O26" s="91"/>
    </row>
    <row r="27" spans="1:15" x14ac:dyDescent="0.3">
      <c r="A27" s="13" t="s">
        <v>30</v>
      </c>
      <c r="B27" s="14">
        <v>0.26530612244897961</v>
      </c>
      <c r="C27" s="14">
        <v>0.29591836734693877</v>
      </c>
      <c r="D27" s="14">
        <v>2.0408163265306124E-2</v>
      </c>
      <c r="E27" s="14">
        <v>0.32653061224489799</v>
      </c>
      <c r="F27" s="14">
        <v>9.1836734693877556E-2</v>
      </c>
      <c r="I27" s="91"/>
      <c r="J27" s="91"/>
      <c r="K27" s="91"/>
      <c r="L27" s="91"/>
      <c r="M27" s="91"/>
      <c r="N27" s="91"/>
      <c r="O27" s="91"/>
    </row>
    <row r="28" spans="1:15" x14ac:dyDescent="0.3">
      <c r="B28" s="40"/>
      <c r="C28" s="40"/>
      <c r="D28" s="40"/>
      <c r="E28" s="40"/>
      <c r="F28" s="40"/>
    </row>
    <row r="29" spans="1:15" x14ac:dyDescent="0.3">
      <c r="A29" s="13" t="s">
        <v>3</v>
      </c>
      <c r="B29" s="15">
        <v>1</v>
      </c>
      <c r="C29" s="15">
        <v>0</v>
      </c>
      <c r="D29" s="15">
        <v>0</v>
      </c>
      <c r="E29" s="15">
        <v>0</v>
      </c>
      <c r="F29" s="15">
        <v>0</v>
      </c>
      <c r="I29" s="91"/>
      <c r="J29" s="91"/>
      <c r="K29" s="91"/>
      <c r="L29" s="91"/>
      <c r="M29" s="91"/>
      <c r="N29" s="91"/>
    </row>
    <row r="30" spans="1:15" x14ac:dyDescent="0.3">
      <c r="A30" s="13" t="s">
        <v>7</v>
      </c>
      <c r="B30" s="14">
        <v>0.6</v>
      </c>
      <c r="C30" s="14">
        <v>0.26666666666666666</v>
      </c>
      <c r="D30" s="14">
        <v>0</v>
      </c>
      <c r="E30" s="14">
        <v>3.3333333333333333E-2</v>
      </c>
      <c r="F30" s="14">
        <v>0.1</v>
      </c>
      <c r="I30" s="91"/>
      <c r="J30" s="91"/>
      <c r="K30" s="91"/>
      <c r="L30" s="91"/>
      <c r="M30" s="91"/>
      <c r="N30" s="91"/>
    </row>
    <row r="31" spans="1:15" x14ac:dyDescent="0.3">
      <c r="A31" s="13" t="s">
        <v>16</v>
      </c>
      <c r="B31" s="15">
        <v>0</v>
      </c>
      <c r="C31" s="15">
        <v>0.5</v>
      </c>
      <c r="D31" s="15">
        <v>0</v>
      </c>
      <c r="E31" s="15">
        <v>0.5</v>
      </c>
      <c r="F31" s="15">
        <v>0</v>
      </c>
      <c r="I31" s="91"/>
      <c r="J31" s="91"/>
      <c r="K31" s="91"/>
      <c r="L31" s="91"/>
      <c r="M31" s="91"/>
      <c r="N31" s="91"/>
    </row>
    <row r="33" spans="1:15" x14ac:dyDescent="0.3">
      <c r="A33" s="13" t="s">
        <v>2</v>
      </c>
      <c r="B33" s="96" t="s">
        <v>43</v>
      </c>
      <c r="C33" s="97"/>
      <c r="D33" s="97"/>
      <c r="E33" s="97"/>
      <c r="F33" s="98"/>
      <c r="I33" s="91"/>
      <c r="J33" s="91"/>
      <c r="K33" s="91"/>
      <c r="L33" s="91"/>
      <c r="M33" s="91"/>
      <c r="N33" s="91"/>
    </row>
    <row r="34" spans="1:15" x14ac:dyDescent="0.3">
      <c r="A34" s="13" t="s">
        <v>12</v>
      </c>
      <c r="B34" s="127" t="s">
        <v>43</v>
      </c>
      <c r="C34" s="128"/>
      <c r="D34" s="128"/>
      <c r="E34" s="128"/>
      <c r="F34" s="129"/>
      <c r="I34" s="91"/>
      <c r="J34" s="91"/>
      <c r="K34" s="91"/>
      <c r="L34" s="91"/>
      <c r="M34" s="91"/>
      <c r="N34" s="91"/>
    </row>
    <row r="35" spans="1:15" x14ac:dyDescent="0.3">
      <c r="A35" s="13" t="s">
        <v>19</v>
      </c>
      <c r="B35" s="96" t="s">
        <v>43</v>
      </c>
      <c r="C35" s="97"/>
      <c r="D35" s="97"/>
      <c r="E35" s="97"/>
      <c r="F35" s="98"/>
      <c r="I35" s="91"/>
      <c r="J35" s="91"/>
      <c r="K35" s="91"/>
      <c r="L35" s="91"/>
      <c r="M35" s="91"/>
      <c r="N35" s="91"/>
    </row>
    <row r="36" spans="1:15" x14ac:dyDescent="0.3">
      <c r="A36" s="13" t="s">
        <v>25</v>
      </c>
      <c r="B36" s="127" t="s">
        <v>43</v>
      </c>
      <c r="C36" s="128"/>
      <c r="D36" s="128"/>
      <c r="E36" s="128"/>
      <c r="F36" s="129"/>
      <c r="I36" s="91"/>
      <c r="J36" s="91"/>
      <c r="K36" s="91"/>
      <c r="L36" s="91"/>
      <c r="M36" s="91"/>
      <c r="N36" s="91"/>
    </row>
    <row r="37" spans="1:15" x14ac:dyDescent="0.3">
      <c r="A37" s="13" t="s">
        <v>27</v>
      </c>
      <c r="B37" s="96" t="s">
        <v>43</v>
      </c>
      <c r="C37" s="97"/>
      <c r="D37" s="97"/>
      <c r="E37" s="97"/>
      <c r="F37" s="98"/>
      <c r="I37" s="91"/>
      <c r="J37" s="91"/>
      <c r="K37" s="91"/>
      <c r="L37" s="91"/>
      <c r="M37" s="91"/>
      <c r="N37" s="91"/>
    </row>
    <row r="38" spans="1:15" x14ac:dyDescent="0.3">
      <c r="A38" s="13" t="s">
        <v>29</v>
      </c>
      <c r="B38" s="127" t="s">
        <v>43</v>
      </c>
      <c r="C38" s="128"/>
      <c r="D38" s="128"/>
      <c r="E38" s="128"/>
      <c r="F38" s="129"/>
      <c r="I38" s="91"/>
      <c r="J38" s="91"/>
      <c r="K38" s="91"/>
      <c r="L38" s="91"/>
      <c r="M38" s="91"/>
      <c r="N38" s="91"/>
      <c r="O38" s="91"/>
    </row>
    <row r="40" spans="1:15" ht="15.5" customHeight="1" x14ac:dyDescent="0.3">
      <c r="A40" s="13" t="s">
        <v>171</v>
      </c>
      <c r="B40" s="16">
        <v>0.52217106857281315</v>
      </c>
      <c r="C40" s="16">
        <v>0.24101445763670143</v>
      </c>
      <c r="D40" s="16">
        <v>2.4796058476698166E-2</v>
      </c>
      <c r="E40" s="16">
        <v>0.14966480898150397</v>
      </c>
      <c r="F40" s="16">
        <v>6.2353606332283346E-2</v>
      </c>
      <c r="I40" s="91"/>
      <c r="J40" s="91"/>
      <c r="K40" s="91"/>
      <c r="L40" s="91"/>
      <c r="M40" s="91"/>
      <c r="N40" s="91"/>
      <c r="O40" s="91"/>
    </row>
    <row r="43" spans="1:15" x14ac:dyDescent="0.3">
      <c r="A43" s="2" t="s">
        <v>97</v>
      </c>
    </row>
    <row r="44" spans="1:15" ht="16" x14ac:dyDescent="0.3">
      <c r="A44" s="2" t="s">
        <v>173</v>
      </c>
    </row>
    <row r="45" spans="1:15" ht="29" customHeight="1" x14ac:dyDescent="0.3">
      <c r="A45" s="149" t="s">
        <v>136</v>
      </c>
      <c r="B45" s="149"/>
      <c r="C45" s="149"/>
      <c r="D45" s="149"/>
      <c r="E45" s="149"/>
      <c r="F45" s="149"/>
      <c r="G45" s="149"/>
      <c r="H45" s="149"/>
      <c r="I45" s="149"/>
      <c r="J45" s="149"/>
      <c r="K45" s="149"/>
      <c r="L45" s="149"/>
    </row>
    <row r="47" spans="1:15" x14ac:dyDescent="0.3">
      <c r="A47" s="2" t="s">
        <v>98</v>
      </c>
    </row>
  </sheetData>
  <sortState ref="A5:F27">
    <sortCondition descending="1" ref="B5"/>
  </sortState>
  <mergeCells count="7">
    <mergeCell ref="A45:L45"/>
    <mergeCell ref="B38:F38"/>
    <mergeCell ref="B33:F33"/>
    <mergeCell ref="B34:F34"/>
    <mergeCell ref="B35:F35"/>
    <mergeCell ref="B36:F36"/>
    <mergeCell ref="B37:F37"/>
  </mergeCells>
  <conditionalFormatting sqref="B5:F27">
    <cfRule type="expression" dxfId="3" priority="1">
      <formula>MOD(ROW(),2)=0</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topLeftCell="A10" zoomScale="90" zoomScaleNormal="90" workbookViewId="0">
      <selection activeCell="G46" sqref="G46"/>
    </sheetView>
  </sheetViews>
  <sheetFormatPr defaultRowHeight="14" x14ac:dyDescent="0.3"/>
  <cols>
    <col min="1" max="16384" width="8.7265625" style="2"/>
  </cols>
  <sheetData>
    <row r="1" spans="1:15" x14ac:dyDescent="0.3">
      <c r="A1" s="10" t="s">
        <v>176</v>
      </c>
    </row>
    <row r="4" spans="1:15" x14ac:dyDescent="0.3">
      <c r="A4" s="132"/>
      <c r="B4" s="133">
        <v>2001</v>
      </c>
      <c r="C4" s="133">
        <v>2002</v>
      </c>
      <c r="D4" s="133">
        <v>2003</v>
      </c>
      <c r="E4" s="133">
        <v>2004</v>
      </c>
      <c r="F4" s="133">
        <v>2005</v>
      </c>
      <c r="G4" s="133">
        <v>2006</v>
      </c>
      <c r="H4" s="133">
        <v>2007</v>
      </c>
      <c r="I4" s="133">
        <v>2008</v>
      </c>
      <c r="J4" s="133">
        <v>2009</v>
      </c>
      <c r="K4" s="133">
        <v>2010</v>
      </c>
      <c r="L4" s="133">
        <v>2011</v>
      </c>
      <c r="M4" s="133">
        <v>2012</v>
      </c>
      <c r="N4" s="133">
        <v>2013</v>
      </c>
      <c r="O4" s="133">
        <v>2014</v>
      </c>
    </row>
    <row r="5" spans="1:15" x14ac:dyDescent="0.3">
      <c r="A5" s="134" t="s">
        <v>0</v>
      </c>
      <c r="B5" s="19">
        <v>144</v>
      </c>
      <c r="C5" s="19">
        <v>135</v>
      </c>
      <c r="D5" s="19">
        <v>156</v>
      </c>
      <c r="E5" s="19">
        <v>142</v>
      </c>
      <c r="F5" s="19">
        <v>139</v>
      </c>
      <c r="G5" s="19">
        <v>134</v>
      </c>
      <c r="H5" s="19">
        <v>120</v>
      </c>
      <c r="I5" s="19">
        <v>116</v>
      </c>
      <c r="J5" s="19">
        <v>117</v>
      </c>
      <c r="K5" s="19">
        <v>86</v>
      </c>
      <c r="L5" s="19">
        <v>85</v>
      </c>
      <c r="M5" s="19">
        <v>86</v>
      </c>
      <c r="N5" s="19">
        <v>102</v>
      </c>
      <c r="O5" s="19"/>
    </row>
    <row r="6" spans="1:15" x14ac:dyDescent="0.3">
      <c r="A6" s="134" t="s">
        <v>1</v>
      </c>
      <c r="B6" s="19">
        <v>210</v>
      </c>
      <c r="C6" s="19">
        <v>224</v>
      </c>
      <c r="D6" s="19">
        <v>169</v>
      </c>
      <c r="E6" s="19">
        <v>153</v>
      </c>
      <c r="F6" s="19">
        <v>155</v>
      </c>
      <c r="G6" s="19">
        <v>166</v>
      </c>
      <c r="H6" s="19">
        <v>165</v>
      </c>
      <c r="I6" s="19">
        <v>140</v>
      </c>
      <c r="J6" s="19">
        <v>164</v>
      </c>
      <c r="K6" s="19">
        <v>124</v>
      </c>
      <c r="L6" s="19">
        <v>147</v>
      </c>
      <c r="M6" s="19">
        <v>101</v>
      </c>
      <c r="N6" s="19">
        <v>115</v>
      </c>
      <c r="O6" s="19"/>
    </row>
    <row r="7" spans="1:15" x14ac:dyDescent="0.3">
      <c r="A7" s="134" t="s">
        <v>3</v>
      </c>
      <c r="B7" s="19">
        <v>24</v>
      </c>
      <c r="C7" s="19">
        <v>22</v>
      </c>
      <c r="D7" s="19">
        <v>21</v>
      </c>
      <c r="E7" s="19">
        <v>35</v>
      </c>
      <c r="F7" s="19">
        <v>24</v>
      </c>
      <c r="G7" s="19">
        <v>25</v>
      </c>
      <c r="H7" s="19">
        <v>25</v>
      </c>
      <c r="I7" s="19">
        <v>24</v>
      </c>
      <c r="J7" s="19">
        <v>25</v>
      </c>
      <c r="K7" s="19">
        <v>21</v>
      </c>
      <c r="L7" s="19">
        <v>18</v>
      </c>
      <c r="M7" s="19">
        <v>17</v>
      </c>
      <c r="N7" s="19">
        <v>15</v>
      </c>
      <c r="O7" s="19">
        <v>14</v>
      </c>
    </row>
    <row r="8" spans="1:15" x14ac:dyDescent="0.3">
      <c r="A8" s="134" t="s">
        <v>4</v>
      </c>
      <c r="B8" s="19">
        <v>95</v>
      </c>
      <c r="C8" s="19">
        <v>134</v>
      </c>
      <c r="D8" s="19">
        <v>112</v>
      </c>
      <c r="E8" s="19">
        <v>102</v>
      </c>
      <c r="F8" s="19">
        <v>124</v>
      </c>
      <c r="G8" s="19">
        <v>116</v>
      </c>
      <c r="H8" s="19">
        <v>139</v>
      </c>
      <c r="I8" s="19">
        <v>123</v>
      </c>
      <c r="J8" s="19">
        <v>94</v>
      </c>
      <c r="K8" s="19">
        <v>99</v>
      </c>
      <c r="L8" s="19">
        <v>84</v>
      </c>
      <c r="M8" s="19">
        <v>93</v>
      </c>
      <c r="N8" s="19">
        <v>72</v>
      </c>
      <c r="O8" s="19"/>
    </row>
    <row r="9" spans="1:15" x14ac:dyDescent="0.3">
      <c r="A9" s="134" t="s">
        <v>5</v>
      </c>
      <c r="B9" s="19">
        <v>1102</v>
      </c>
      <c r="C9" s="19">
        <v>1044</v>
      </c>
      <c r="D9" s="19">
        <v>1080</v>
      </c>
      <c r="E9" s="19">
        <v>980</v>
      </c>
      <c r="F9" s="19">
        <v>982</v>
      </c>
      <c r="G9" s="19">
        <v>900</v>
      </c>
      <c r="H9" s="19">
        <v>907</v>
      </c>
      <c r="I9" s="19">
        <v>766</v>
      </c>
      <c r="J9" s="19">
        <v>749</v>
      </c>
      <c r="K9" s="19">
        <v>709</v>
      </c>
      <c r="L9" s="19">
        <v>778</v>
      </c>
      <c r="M9" s="19">
        <v>679</v>
      </c>
      <c r="N9" s="19">
        <v>641</v>
      </c>
      <c r="O9" s="19"/>
    </row>
    <row r="10" spans="1:15" x14ac:dyDescent="0.3">
      <c r="A10" s="134" t="s">
        <v>6</v>
      </c>
      <c r="B10" s="19">
        <v>55</v>
      </c>
      <c r="C10" s="19">
        <v>62</v>
      </c>
      <c r="D10" s="19">
        <v>68</v>
      </c>
      <c r="E10" s="19">
        <v>69</v>
      </c>
      <c r="F10" s="19">
        <v>45</v>
      </c>
      <c r="G10" s="19">
        <v>45</v>
      </c>
      <c r="H10" s="19">
        <v>84</v>
      </c>
      <c r="I10" s="19">
        <v>70</v>
      </c>
      <c r="J10" s="19">
        <v>42</v>
      </c>
      <c r="K10" s="19">
        <v>33</v>
      </c>
      <c r="L10" s="19">
        <v>37</v>
      </c>
      <c r="M10" s="19">
        <v>24</v>
      </c>
      <c r="N10" s="19">
        <v>26</v>
      </c>
      <c r="O10" s="19"/>
    </row>
    <row r="11" spans="1:15" x14ac:dyDescent="0.3">
      <c r="A11" s="134" t="s">
        <v>7</v>
      </c>
      <c r="B11" s="19">
        <v>7</v>
      </c>
      <c r="C11" s="19">
        <v>5</v>
      </c>
      <c r="D11" s="19">
        <v>5</v>
      </c>
      <c r="E11" s="19">
        <v>3</v>
      </c>
      <c r="F11" s="19">
        <v>7</v>
      </c>
      <c r="G11" s="19">
        <v>7</v>
      </c>
      <c r="H11" s="19">
        <v>14</v>
      </c>
      <c r="I11" s="19">
        <v>7</v>
      </c>
      <c r="J11" s="19">
        <v>5</v>
      </c>
      <c r="K11" s="19">
        <v>7</v>
      </c>
      <c r="L11" s="19">
        <v>5</v>
      </c>
      <c r="M11" s="19">
        <v>3</v>
      </c>
      <c r="N11" s="19">
        <v>5</v>
      </c>
      <c r="O11" s="19">
        <v>7</v>
      </c>
    </row>
    <row r="12" spans="1:15" x14ac:dyDescent="0.3">
      <c r="A12" s="134" t="s">
        <v>8</v>
      </c>
      <c r="B12" s="19">
        <v>831</v>
      </c>
      <c r="C12" s="19">
        <v>784</v>
      </c>
      <c r="D12" s="19">
        <v>758</v>
      </c>
      <c r="E12" s="19">
        <v>760</v>
      </c>
      <c r="F12" s="19">
        <v>784</v>
      </c>
      <c r="G12" s="19">
        <v>791</v>
      </c>
      <c r="H12" s="19">
        <v>872</v>
      </c>
      <c r="I12" s="19">
        <v>665</v>
      </c>
      <c r="J12" s="19">
        <v>593</v>
      </c>
      <c r="K12" s="19">
        <v>486</v>
      </c>
      <c r="L12" s="19">
        <v>421</v>
      </c>
      <c r="M12" s="19">
        <v>371</v>
      </c>
      <c r="N12" s="19">
        <v>358</v>
      </c>
      <c r="O12" s="19"/>
    </row>
    <row r="13" spans="1:15" x14ac:dyDescent="0.3">
      <c r="A13" s="134" t="s">
        <v>9</v>
      </c>
      <c r="B13" s="19">
        <v>23</v>
      </c>
      <c r="C13" s="19">
        <v>29</v>
      </c>
      <c r="D13" s="19">
        <v>35</v>
      </c>
      <c r="E13" s="19">
        <v>34</v>
      </c>
      <c r="F13" s="19">
        <v>34</v>
      </c>
      <c r="G13" s="19">
        <v>37</v>
      </c>
      <c r="H13" s="19">
        <v>41</v>
      </c>
      <c r="I13" s="19">
        <v>46</v>
      </c>
      <c r="J13" s="19">
        <v>38</v>
      </c>
      <c r="K13" s="19">
        <v>25</v>
      </c>
      <c r="L13" s="19">
        <v>38</v>
      </c>
      <c r="M13" s="19">
        <v>28</v>
      </c>
      <c r="N13" s="19">
        <v>29</v>
      </c>
      <c r="O13" s="19">
        <v>18</v>
      </c>
    </row>
    <row r="14" spans="1:15" x14ac:dyDescent="0.3">
      <c r="A14" s="134" t="s">
        <v>10</v>
      </c>
      <c r="B14" s="19">
        <v>1542</v>
      </c>
      <c r="C14" s="19">
        <v>1450</v>
      </c>
      <c r="D14" s="19">
        <v>1276</v>
      </c>
      <c r="E14" s="19">
        <v>1205</v>
      </c>
      <c r="F14" s="19">
        <v>1248</v>
      </c>
      <c r="G14" s="19">
        <v>1106</v>
      </c>
      <c r="H14" s="19">
        <v>1177</v>
      </c>
      <c r="I14" s="19">
        <v>1108</v>
      </c>
      <c r="J14" s="19">
        <v>1207</v>
      </c>
      <c r="K14" s="19">
        <v>982</v>
      </c>
      <c r="L14" s="19">
        <v>1006</v>
      </c>
      <c r="M14" s="19">
        <v>871</v>
      </c>
      <c r="N14" s="19">
        <v>817</v>
      </c>
      <c r="O14" s="19"/>
    </row>
    <row r="15" spans="1:15" x14ac:dyDescent="0.3">
      <c r="A15" s="134" t="s">
        <v>58</v>
      </c>
      <c r="B15" s="19">
        <v>503</v>
      </c>
      <c r="C15" s="19">
        <v>396</v>
      </c>
      <c r="D15" s="19">
        <v>363</v>
      </c>
      <c r="E15" s="19">
        <v>434</v>
      </c>
      <c r="F15" s="19">
        <v>457</v>
      </c>
      <c r="G15" s="19">
        <v>497</v>
      </c>
      <c r="H15" s="19">
        <v>463</v>
      </c>
      <c r="I15" s="19">
        <v>435</v>
      </c>
      <c r="J15" s="19">
        <v>433</v>
      </c>
      <c r="K15" s="19">
        <v>403</v>
      </c>
      <c r="L15" s="19">
        <v>339</v>
      </c>
      <c r="M15" s="19">
        <v>317</v>
      </c>
      <c r="N15" s="19">
        <v>317</v>
      </c>
      <c r="O15" s="19"/>
    </row>
    <row r="16" spans="1:15" x14ac:dyDescent="0.3">
      <c r="A16" s="134" t="s">
        <v>12</v>
      </c>
      <c r="B16" s="19">
        <v>55</v>
      </c>
      <c r="C16" s="19">
        <v>78</v>
      </c>
      <c r="D16" s="19">
        <v>81</v>
      </c>
      <c r="E16" s="19">
        <v>77</v>
      </c>
      <c r="F16" s="19">
        <v>95</v>
      </c>
      <c r="G16" s="19">
        <v>81</v>
      </c>
      <c r="H16" s="19">
        <v>116</v>
      </c>
      <c r="I16" s="19">
        <v>127</v>
      </c>
      <c r="J16" s="19">
        <v>96</v>
      </c>
      <c r="K16" s="19">
        <v>66</v>
      </c>
      <c r="L16" s="19">
        <v>86</v>
      </c>
      <c r="M16" s="19">
        <v>78</v>
      </c>
      <c r="N16" s="19">
        <v>63</v>
      </c>
      <c r="O16" s="19">
        <v>56</v>
      </c>
    </row>
    <row r="17" spans="1:15" x14ac:dyDescent="0.3">
      <c r="A17" s="134" t="s">
        <v>13</v>
      </c>
      <c r="B17" s="19">
        <v>114</v>
      </c>
      <c r="C17" s="19">
        <v>93</v>
      </c>
      <c r="D17" s="19">
        <v>102</v>
      </c>
      <c r="E17" s="19">
        <v>94</v>
      </c>
      <c r="F17" s="19">
        <v>140</v>
      </c>
      <c r="G17" s="19">
        <v>131</v>
      </c>
      <c r="H17" s="19">
        <v>143</v>
      </c>
      <c r="I17" s="19">
        <v>117</v>
      </c>
      <c r="J17" s="19">
        <v>96</v>
      </c>
      <c r="K17" s="19">
        <v>68</v>
      </c>
      <c r="L17" s="19">
        <v>83</v>
      </c>
      <c r="M17" s="19">
        <v>64</v>
      </c>
      <c r="N17" s="19">
        <v>82</v>
      </c>
      <c r="O17" s="19"/>
    </row>
    <row r="18" spans="1:15" x14ac:dyDescent="0.3">
      <c r="A18" s="134" t="s">
        <v>14</v>
      </c>
      <c r="B18" s="19">
        <v>50</v>
      </c>
      <c r="C18" s="19">
        <v>44</v>
      </c>
      <c r="D18" s="19">
        <v>55</v>
      </c>
      <c r="E18" s="19">
        <v>49</v>
      </c>
      <c r="F18" s="19">
        <v>56</v>
      </c>
      <c r="G18" s="19">
        <v>29</v>
      </c>
      <c r="H18" s="19">
        <v>33</v>
      </c>
      <c r="I18" s="19">
        <v>29</v>
      </c>
      <c r="J18" s="19">
        <v>25</v>
      </c>
      <c r="K18" s="19">
        <v>17</v>
      </c>
      <c r="L18" s="19">
        <v>18</v>
      </c>
      <c r="M18" s="19">
        <v>19</v>
      </c>
      <c r="N18" s="19">
        <v>26</v>
      </c>
      <c r="O18" s="19">
        <v>24</v>
      </c>
    </row>
    <row r="19" spans="1:15" x14ac:dyDescent="0.3">
      <c r="A19" s="134" t="s">
        <v>15</v>
      </c>
      <c r="B19" s="19">
        <v>1426</v>
      </c>
      <c r="C19" s="19">
        <v>1359</v>
      </c>
      <c r="D19" s="19">
        <v>1555</v>
      </c>
      <c r="E19" s="19">
        <v>1595</v>
      </c>
      <c r="F19" s="19">
        <v>1505</v>
      </c>
      <c r="G19" s="19">
        <v>1473</v>
      </c>
      <c r="H19" s="19">
        <v>1540</v>
      </c>
      <c r="I19" s="19">
        <v>1377</v>
      </c>
      <c r="J19" s="19">
        <v>1249</v>
      </c>
      <c r="K19" s="19">
        <v>1156</v>
      </c>
      <c r="L19" s="19">
        <v>1088</v>
      </c>
      <c r="M19" s="19">
        <v>974</v>
      </c>
      <c r="N19" s="19">
        <v>849</v>
      </c>
      <c r="O19" s="19"/>
    </row>
    <row r="20" spans="1:15" x14ac:dyDescent="0.3">
      <c r="A20" s="134" t="s">
        <v>16</v>
      </c>
      <c r="B20" s="19">
        <v>6</v>
      </c>
      <c r="C20" s="19">
        <v>0</v>
      </c>
      <c r="D20" s="19">
        <v>13</v>
      </c>
      <c r="E20" s="19">
        <v>11</v>
      </c>
      <c r="F20" s="19">
        <v>6</v>
      </c>
      <c r="G20" s="19">
        <v>8</v>
      </c>
      <c r="H20" s="19">
        <v>6</v>
      </c>
      <c r="I20" s="19">
        <v>9</v>
      </c>
      <c r="J20" s="19">
        <v>7</v>
      </c>
      <c r="K20" s="19">
        <v>1</v>
      </c>
      <c r="L20" s="19">
        <v>3</v>
      </c>
      <c r="M20" s="19">
        <v>5</v>
      </c>
      <c r="N20" s="19">
        <v>8</v>
      </c>
      <c r="O20" s="19"/>
    </row>
    <row r="21" spans="1:15" x14ac:dyDescent="0.3">
      <c r="A21" s="134" t="s">
        <v>17</v>
      </c>
      <c r="B21" s="19">
        <v>19</v>
      </c>
      <c r="C21" s="19">
        <v>30</v>
      </c>
      <c r="D21" s="19">
        <v>21</v>
      </c>
      <c r="E21" s="19">
        <v>25</v>
      </c>
      <c r="F21" s="19">
        <v>16</v>
      </c>
      <c r="G21" s="19">
        <v>16</v>
      </c>
      <c r="H21" s="19">
        <v>14</v>
      </c>
      <c r="I21" s="19">
        <v>18</v>
      </c>
      <c r="J21" s="19">
        <v>11</v>
      </c>
      <c r="K21" s="19">
        <v>21</v>
      </c>
      <c r="L21" s="19">
        <v>11</v>
      </c>
      <c r="M21" s="19">
        <v>10</v>
      </c>
      <c r="N21" s="19">
        <v>13</v>
      </c>
      <c r="O21" s="19">
        <v>16</v>
      </c>
    </row>
    <row r="22" spans="1:15" x14ac:dyDescent="0.3">
      <c r="A22" s="134" t="s">
        <v>18</v>
      </c>
      <c r="B22" s="19"/>
      <c r="C22" s="19"/>
      <c r="D22" s="19"/>
      <c r="E22" s="19"/>
      <c r="F22" s="19"/>
      <c r="G22" s="19"/>
      <c r="H22" s="19"/>
      <c r="I22" s="19"/>
      <c r="J22" s="19"/>
      <c r="K22" s="19">
        <v>18</v>
      </c>
      <c r="L22" s="19">
        <v>16</v>
      </c>
      <c r="M22" s="19">
        <v>21</v>
      </c>
      <c r="N22" s="19">
        <v>17</v>
      </c>
      <c r="O22" s="19">
        <v>10</v>
      </c>
    </row>
    <row r="23" spans="1:15" x14ac:dyDescent="0.3">
      <c r="A23" s="134" t="s">
        <v>19</v>
      </c>
      <c r="B23" s="19"/>
      <c r="C23" s="19"/>
      <c r="D23" s="19"/>
      <c r="E23" s="19"/>
      <c r="F23" s="26">
        <v>2</v>
      </c>
      <c r="G23" s="26">
        <v>2</v>
      </c>
      <c r="H23" s="26">
        <v>4</v>
      </c>
      <c r="I23" s="26">
        <v>4</v>
      </c>
      <c r="J23" s="26">
        <v>5</v>
      </c>
      <c r="K23" s="26">
        <v>4</v>
      </c>
      <c r="L23" s="26">
        <v>5</v>
      </c>
      <c r="M23" s="26">
        <v>2</v>
      </c>
      <c r="N23" s="26">
        <v>5</v>
      </c>
      <c r="O23" s="26">
        <v>1</v>
      </c>
    </row>
    <row r="24" spans="1:15" x14ac:dyDescent="0.3">
      <c r="A24" s="134" t="s">
        <v>20</v>
      </c>
      <c r="B24" s="19">
        <v>154</v>
      </c>
      <c r="C24" s="19">
        <v>191</v>
      </c>
      <c r="D24" s="19">
        <v>189</v>
      </c>
      <c r="E24" s="19">
        <v>141</v>
      </c>
      <c r="F24" s="19">
        <v>133</v>
      </c>
      <c r="G24" s="19">
        <v>120</v>
      </c>
      <c r="H24" s="19">
        <v>124</v>
      </c>
      <c r="I24" s="19">
        <v>118</v>
      </c>
      <c r="J24" s="19">
        <v>115</v>
      </c>
      <c r="K24" s="19">
        <v>92</v>
      </c>
      <c r="L24" s="19">
        <v>86</v>
      </c>
      <c r="M24" s="19">
        <v>93</v>
      </c>
      <c r="N24" s="19">
        <v>70</v>
      </c>
      <c r="O24" s="19"/>
    </row>
    <row r="25" spans="1:15" x14ac:dyDescent="0.3">
      <c r="A25" s="134" t="s">
        <v>21</v>
      </c>
      <c r="B25" s="19">
        <v>232</v>
      </c>
      <c r="C25" s="19">
        <v>226</v>
      </c>
      <c r="D25" s="19">
        <v>199</v>
      </c>
      <c r="E25" s="19">
        <v>232</v>
      </c>
      <c r="F25" s="19">
        <v>210</v>
      </c>
      <c r="G25" s="19">
        <v>221</v>
      </c>
      <c r="H25" s="19">
        <v>274</v>
      </c>
      <c r="I25" s="19">
        <v>349</v>
      </c>
      <c r="J25" s="19">
        <v>358</v>
      </c>
      <c r="K25" s="19">
        <v>342</v>
      </c>
      <c r="L25" s="19">
        <v>379</v>
      </c>
      <c r="M25" s="19">
        <v>343</v>
      </c>
      <c r="N25" s="19">
        <v>315</v>
      </c>
      <c r="O25" s="19">
        <v>308</v>
      </c>
    </row>
    <row r="26" spans="1:15" ht="16" x14ac:dyDescent="0.3">
      <c r="A26" s="13" t="s">
        <v>174</v>
      </c>
      <c r="B26" s="19">
        <v>413</v>
      </c>
      <c r="C26" s="19">
        <v>369</v>
      </c>
      <c r="D26" s="19">
        <v>371</v>
      </c>
      <c r="E26" s="19">
        <v>302</v>
      </c>
      <c r="F26" s="19">
        <v>294</v>
      </c>
      <c r="G26" s="19">
        <v>234</v>
      </c>
      <c r="H26" s="19">
        <v>215</v>
      </c>
      <c r="I26" s="19">
        <v>187</v>
      </c>
      <c r="J26" s="19">
        <v>173</v>
      </c>
      <c r="K26" s="19">
        <v>203</v>
      </c>
      <c r="L26" s="19">
        <v>187</v>
      </c>
      <c r="M26" s="19">
        <v>161</v>
      </c>
      <c r="N26" s="19">
        <v>129</v>
      </c>
      <c r="O26" s="19"/>
    </row>
    <row r="27" spans="1:15" x14ac:dyDescent="0.3">
      <c r="A27" s="134" t="s">
        <v>23</v>
      </c>
      <c r="B27" s="19">
        <v>13</v>
      </c>
      <c r="C27" s="19">
        <v>19</v>
      </c>
      <c r="D27" s="19">
        <v>18</v>
      </c>
      <c r="E27" s="19">
        <v>20</v>
      </c>
      <c r="F27" s="19">
        <v>43</v>
      </c>
      <c r="G27" s="19">
        <v>80</v>
      </c>
      <c r="H27" s="19">
        <v>154</v>
      </c>
      <c r="I27" s="19">
        <v>240</v>
      </c>
      <c r="J27" s="19">
        <v>196</v>
      </c>
      <c r="K27" s="19">
        <v>173</v>
      </c>
      <c r="L27" s="19">
        <v>156</v>
      </c>
      <c r="M27" s="19">
        <v>161</v>
      </c>
      <c r="N27" s="19">
        <v>91</v>
      </c>
      <c r="O27" s="19"/>
    </row>
    <row r="28" spans="1:15" x14ac:dyDescent="0.3">
      <c r="A28" s="134" t="s">
        <v>24</v>
      </c>
      <c r="B28" s="19">
        <v>47</v>
      </c>
      <c r="C28" s="19">
        <v>49</v>
      </c>
      <c r="D28" s="19">
        <v>56</v>
      </c>
      <c r="E28" s="19">
        <v>74</v>
      </c>
      <c r="F28" s="19">
        <v>54</v>
      </c>
      <c r="G28" s="19">
        <v>70</v>
      </c>
      <c r="H28" s="19">
        <v>74</v>
      </c>
      <c r="I28" s="19">
        <v>62</v>
      </c>
      <c r="J28" s="19">
        <v>58</v>
      </c>
      <c r="K28" s="19">
        <v>45</v>
      </c>
      <c r="L28" s="19">
        <v>57</v>
      </c>
      <c r="M28" s="19">
        <v>39</v>
      </c>
      <c r="N28" s="19">
        <v>43</v>
      </c>
      <c r="O28" s="19">
        <v>38</v>
      </c>
    </row>
    <row r="29" spans="1:15" x14ac:dyDescent="0.3">
      <c r="A29" s="134" t="s">
        <v>59</v>
      </c>
      <c r="B29" s="19">
        <v>50</v>
      </c>
      <c r="C29" s="19">
        <v>23</v>
      </c>
      <c r="D29" s="19">
        <v>32</v>
      </c>
      <c r="E29" s="19">
        <v>29</v>
      </c>
      <c r="F29" s="19">
        <v>39</v>
      </c>
      <c r="G29" s="19">
        <v>54</v>
      </c>
      <c r="H29" s="19">
        <v>53</v>
      </c>
      <c r="I29" s="19">
        <v>46</v>
      </c>
      <c r="J29" s="19">
        <v>31</v>
      </c>
      <c r="K29" s="19">
        <v>23</v>
      </c>
      <c r="L29" s="19">
        <v>30</v>
      </c>
      <c r="M29" s="19">
        <v>22</v>
      </c>
      <c r="N29" s="19">
        <v>21</v>
      </c>
      <c r="O29" s="19">
        <v>17</v>
      </c>
    </row>
    <row r="30" spans="1:15" x14ac:dyDescent="0.3">
      <c r="A30" s="134" t="s">
        <v>25</v>
      </c>
      <c r="B30" s="19">
        <v>36</v>
      </c>
      <c r="C30" s="19">
        <v>36</v>
      </c>
      <c r="D30" s="19">
        <v>32</v>
      </c>
      <c r="E30" s="19">
        <v>33</v>
      </c>
      <c r="F30" s="19">
        <v>45</v>
      </c>
      <c r="G30" s="19">
        <v>37</v>
      </c>
      <c r="H30" s="19">
        <v>54</v>
      </c>
      <c r="I30" s="19">
        <v>39</v>
      </c>
      <c r="J30" s="19">
        <v>34</v>
      </c>
      <c r="K30" s="19">
        <v>27</v>
      </c>
      <c r="L30" s="19">
        <v>27</v>
      </c>
      <c r="M30" s="19">
        <v>27</v>
      </c>
      <c r="N30" s="19">
        <v>19</v>
      </c>
      <c r="O30" s="19">
        <v>21</v>
      </c>
    </row>
    <row r="31" spans="1:15" x14ac:dyDescent="0.3">
      <c r="A31" s="134" t="s">
        <v>26</v>
      </c>
      <c r="B31" s="19">
        <v>594</v>
      </c>
      <c r="C31" s="19">
        <v>628</v>
      </c>
      <c r="D31" s="19">
        <v>715</v>
      </c>
      <c r="E31" s="19">
        <v>607</v>
      </c>
      <c r="F31" s="19">
        <v>584</v>
      </c>
      <c r="G31" s="19">
        <v>612</v>
      </c>
      <c r="H31" s="19">
        <v>614</v>
      </c>
      <c r="I31" s="19">
        <v>509</v>
      </c>
      <c r="J31" s="19">
        <v>488</v>
      </c>
      <c r="K31" s="19">
        <v>413</v>
      </c>
      <c r="L31" s="19">
        <v>369</v>
      </c>
      <c r="M31" s="19">
        <v>332</v>
      </c>
      <c r="N31" s="19">
        <v>341</v>
      </c>
      <c r="O31" s="19"/>
    </row>
    <row r="32" spans="1:15" x14ac:dyDescent="0.3">
      <c r="A32" s="134" t="s">
        <v>27</v>
      </c>
      <c r="B32" s="19">
        <v>28</v>
      </c>
      <c r="C32" s="19">
        <v>25</v>
      </c>
      <c r="D32" s="19">
        <v>22</v>
      </c>
      <c r="E32" s="19">
        <v>30</v>
      </c>
      <c r="F32" s="19">
        <v>33</v>
      </c>
      <c r="G32" s="19">
        <v>40</v>
      </c>
      <c r="H32" s="19">
        <v>56</v>
      </c>
      <c r="I32" s="19">
        <v>79</v>
      </c>
      <c r="J32" s="19">
        <v>71</v>
      </c>
      <c r="K32" s="19">
        <v>48</v>
      </c>
      <c r="L32" s="19">
        <v>62</v>
      </c>
      <c r="M32" s="19">
        <v>62</v>
      </c>
      <c r="N32" s="19">
        <v>37</v>
      </c>
      <c r="O32" s="19">
        <v>40</v>
      </c>
    </row>
    <row r="33" spans="1:15" x14ac:dyDescent="0.3">
      <c r="A33" s="134" t="s">
        <v>28</v>
      </c>
      <c r="B33" s="19">
        <v>37</v>
      </c>
      <c r="C33" s="19">
        <v>41</v>
      </c>
      <c r="D33" s="19">
        <v>40</v>
      </c>
      <c r="E33" s="19">
        <v>31</v>
      </c>
      <c r="F33" s="19">
        <v>39</v>
      </c>
      <c r="G33" s="19">
        <v>36</v>
      </c>
      <c r="H33" s="19">
        <v>36</v>
      </c>
      <c r="I33" s="19">
        <v>46</v>
      </c>
      <c r="J33" s="19">
        <v>33</v>
      </c>
      <c r="K33" s="19">
        <v>43</v>
      </c>
      <c r="L33" s="19">
        <v>45</v>
      </c>
      <c r="M33" s="19">
        <v>36</v>
      </c>
      <c r="N33" s="19">
        <v>39</v>
      </c>
      <c r="O33" s="19">
        <v>37</v>
      </c>
    </row>
    <row r="34" spans="1:15" x14ac:dyDescent="0.3">
      <c r="A34" s="134" t="s">
        <v>29</v>
      </c>
      <c r="B34" s="19">
        <v>33</v>
      </c>
      <c r="C34" s="19">
        <v>43</v>
      </c>
      <c r="D34" s="19">
        <v>37</v>
      </c>
      <c r="E34" s="19">
        <v>41</v>
      </c>
      <c r="F34" s="19">
        <v>35</v>
      </c>
      <c r="G34" s="19">
        <v>37</v>
      </c>
      <c r="H34" s="19">
        <v>40</v>
      </c>
      <c r="I34" s="19">
        <v>37</v>
      </c>
      <c r="J34" s="19">
        <v>29</v>
      </c>
      <c r="K34" s="19">
        <v>26</v>
      </c>
      <c r="L34" s="19">
        <v>17</v>
      </c>
      <c r="M34" s="19">
        <v>21</v>
      </c>
      <c r="N34" s="19">
        <v>24</v>
      </c>
      <c r="O34" s="19"/>
    </row>
    <row r="35" spans="1:15" x14ac:dyDescent="0.3">
      <c r="A35" s="134" t="s">
        <v>30</v>
      </c>
      <c r="B35" s="19">
        <v>116</v>
      </c>
      <c r="C35" s="19">
        <v>96</v>
      </c>
      <c r="D35" s="19">
        <v>117</v>
      </c>
      <c r="E35" s="19">
        <v>123</v>
      </c>
      <c r="F35" s="19">
        <v>92</v>
      </c>
      <c r="G35" s="19">
        <v>80</v>
      </c>
      <c r="H35" s="19">
        <v>89</v>
      </c>
      <c r="I35" s="19">
        <v>92</v>
      </c>
      <c r="J35" s="19">
        <v>86</v>
      </c>
      <c r="K35" s="19">
        <v>72</v>
      </c>
      <c r="L35" s="19">
        <v>72</v>
      </c>
      <c r="M35" s="19">
        <v>77</v>
      </c>
      <c r="N35" s="19">
        <v>63</v>
      </c>
      <c r="O35" s="19"/>
    </row>
    <row r="36" spans="1:15" x14ac:dyDescent="0.3">
      <c r="A36" s="135"/>
      <c r="B36" s="136"/>
      <c r="C36" s="136"/>
      <c r="D36" s="136"/>
      <c r="E36" s="136"/>
      <c r="F36" s="136"/>
      <c r="G36" s="136"/>
      <c r="H36" s="136"/>
      <c r="I36" s="136"/>
      <c r="J36" s="136"/>
      <c r="K36" s="136"/>
      <c r="L36" s="136"/>
      <c r="M36" s="136"/>
      <c r="N36" s="136"/>
      <c r="O36" s="136"/>
    </row>
    <row r="37" spans="1:15" x14ac:dyDescent="0.3">
      <c r="A37" s="134" t="s">
        <v>2</v>
      </c>
      <c r="B37" s="110" t="s">
        <v>43</v>
      </c>
      <c r="C37" s="111"/>
      <c r="D37" s="111"/>
      <c r="E37" s="111"/>
      <c r="F37" s="111"/>
      <c r="G37" s="111"/>
      <c r="H37" s="111"/>
      <c r="I37" s="112"/>
      <c r="J37" s="24">
        <v>53</v>
      </c>
      <c r="K37" s="110" t="s">
        <v>43</v>
      </c>
      <c r="L37" s="111"/>
      <c r="M37" s="111"/>
      <c r="N37" s="111"/>
      <c r="O37" s="112"/>
    </row>
    <row r="38" spans="1:15" x14ac:dyDescent="0.3">
      <c r="A38" s="137"/>
      <c r="B38" s="138"/>
      <c r="C38" s="138"/>
      <c r="D38" s="138"/>
      <c r="E38" s="138"/>
      <c r="F38" s="138"/>
      <c r="G38" s="138"/>
      <c r="H38" s="138"/>
      <c r="I38" s="138"/>
      <c r="J38" s="138"/>
      <c r="K38" s="138"/>
      <c r="L38" s="138"/>
      <c r="M38" s="138"/>
      <c r="N38" s="138"/>
      <c r="O38" s="138"/>
    </row>
    <row r="39" spans="1:15" ht="16" x14ac:dyDescent="0.3">
      <c r="A39" s="13" t="s">
        <v>162</v>
      </c>
      <c r="B39" s="24">
        <f t="shared" ref="B39:N39" si="0">SUM(B5:B6,B7:B11,B12:B21,B24:B31)</f>
        <v>7745</v>
      </c>
      <c r="C39" s="24">
        <f t="shared" si="0"/>
        <v>7430</v>
      </c>
      <c r="D39" s="24">
        <f t="shared" si="0"/>
        <v>7482</v>
      </c>
      <c r="E39" s="24">
        <f t="shared" si="0"/>
        <v>7206</v>
      </c>
      <c r="F39" s="24">
        <f t="shared" si="0"/>
        <v>7219</v>
      </c>
      <c r="G39" s="24">
        <f t="shared" si="0"/>
        <v>6990</v>
      </c>
      <c r="H39" s="24">
        <f t="shared" si="0"/>
        <v>7421</v>
      </c>
      <c r="I39" s="24">
        <f t="shared" si="0"/>
        <v>6727</v>
      </c>
      <c r="J39" s="24">
        <f t="shared" si="0"/>
        <v>6404</v>
      </c>
      <c r="K39" s="24">
        <f t="shared" si="0"/>
        <v>5622</v>
      </c>
      <c r="L39" s="24">
        <f t="shared" si="0"/>
        <v>5538</v>
      </c>
      <c r="M39" s="24">
        <f t="shared" si="0"/>
        <v>4918</v>
      </c>
      <c r="N39" s="24">
        <f t="shared" si="0"/>
        <v>4567</v>
      </c>
      <c r="O39" s="24"/>
    </row>
    <row r="42" spans="1:15" x14ac:dyDescent="0.3">
      <c r="A42" s="147" t="s">
        <v>177</v>
      </c>
      <c r="B42" s="148"/>
      <c r="C42" s="148"/>
      <c r="D42" s="148"/>
      <c r="E42" s="148"/>
      <c r="F42" s="148"/>
      <c r="G42" s="148"/>
      <c r="H42" s="148"/>
      <c r="I42" s="148"/>
      <c r="J42" s="148"/>
      <c r="K42" s="148"/>
      <c r="L42" s="148"/>
      <c r="M42" s="148"/>
      <c r="N42" s="148"/>
      <c r="O42" s="148"/>
    </row>
    <row r="43" spans="1:15" ht="16" x14ac:dyDescent="0.3">
      <c r="A43" s="2" t="s">
        <v>175</v>
      </c>
    </row>
  </sheetData>
  <mergeCells count="3">
    <mergeCell ref="B37:I37"/>
    <mergeCell ref="K37:O37"/>
    <mergeCell ref="A42:O42"/>
  </mergeCells>
  <conditionalFormatting sqref="B5:O35">
    <cfRule type="expression" dxfId="2" priority="2">
      <formula>MOD(ROW(),2)=0</formula>
    </cfRule>
  </conditionalFormatting>
  <conditionalFormatting sqref="B37 J37:K37">
    <cfRule type="expression" dxfId="1" priority="1">
      <formula>MOD(ROW(),2)=0</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workbookViewId="0">
      <selection activeCell="M22" sqref="M22"/>
    </sheetView>
  </sheetViews>
  <sheetFormatPr defaultRowHeight="14" x14ac:dyDescent="0.3"/>
  <cols>
    <col min="1" max="9" width="8.7265625" style="2"/>
    <col min="10" max="11" width="10.54296875" style="2" customWidth="1"/>
    <col min="12" max="12" width="8.7265625" style="2"/>
    <col min="13" max="13" width="10.6328125" style="2" customWidth="1"/>
    <col min="14" max="16384" width="8.7265625" style="2"/>
  </cols>
  <sheetData>
    <row r="1" spans="1:15" x14ac:dyDescent="0.3">
      <c r="A1" s="10" t="s">
        <v>147</v>
      </c>
    </row>
    <row r="4" spans="1:15" x14ac:dyDescent="0.3">
      <c r="A4" s="5"/>
      <c r="B4" s="54">
        <v>2001</v>
      </c>
      <c r="C4" s="54">
        <v>2002</v>
      </c>
      <c r="D4" s="54">
        <v>2003</v>
      </c>
      <c r="E4" s="54">
        <v>2004</v>
      </c>
      <c r="F4" s="54">
        <v>2005</v>
      </c>
      <c r="G4" s="54">
        <v>2006</v>
      </c>
      <c r="H4" s="54">
        <v>2007</v>
      </c>
      <c r="I4" s="54">
        <v>2008</v>
      </c>
      <c r="J4" s="54">
        <v>2009</v>
      </c>
      <c r="K4" s="54">
        <v>2010</v>
      </c>
      <c r="L4" s="54">
        <v>2011</v>
      </c>
      <c r="M4" s="54">
        <v>2012</v>
      </c>
      <c r="N4" s="54">
        <v>2013</v>
      </c>
      <c r="O4" s="54">
        <v>2014</v>
      </c>
    </row>
    <row r="5" spans="1:15" x14ac:dyDescent="0.3">
      <c r="A5" s="13" t="s">
        <v>0</v>
      </c>
      <c r="B5" s="125">
        <v>0.11</v>
      </c>
      <c r="C5" s="125"/>
      <c r="D5" s="125"/>
      <c r="E5" s="125">
        <v>0.15</v>
      </c>
      <c r="F5" s="125"/>
      <c r="G5" s="125">
        <v>0.22</v>
      </c>
      <c r="H5" s="125"/>
      <c r="I5" s="125"/>
      <c r="J5" s="125">
        <v>0.27</v>
      </c>
      <c r="K5" s="125">
        <v>0.34</v>
      </c>
      <c r="L5" s="139">
        <v>0.32</v>
      </c>
      <c r="M5" s="139">
        <v>0.28999999999999998</v>
      </c>
      <c r="N5" s="139">
        <v>0.35</v>
      </c>
      <c r="O5" s="140">
        <v>0.3</v>
      </c>
    </row>
    <row r="6" spans="1:15" x14ac:dyDescent="0.3">
      <c r="A6" s="13" t="s">
        <v>6</v>
      </c>
      <c r="B6" s="141"/>
      <c r="C6" s="141"/>
      <c r="D6" s="141"/>
      <c r="E6" s="125">
        <v>0.06</v>
      </c>
      <c r="F6" s="141"/>
      <c r="G6" s="125">
        <v>0.11</v>
      </c>
      <c r="H6" s="141"/>
      <c r="I6" s="125">
        <v>0.15</v>
      </c>
      <c r="J6" s="125">
        <v>0.2</v>
      </c>
      <c r="K6" s="125">
        <v>0.25</v>
      </c>
      <c r="L6" s="125">
        <v>0.26</v>
      </c>
      <c r="M6" s="125">
        <v>0.28000000000000003</v>
      </c>
      <c r="N6" s="125">
        <v>0.27</v>
      </c>
      <c r="O6" s="142">
        <v>0.28000000000000003</v>
      </c>
    </row>
    <row r="7" spans="1:15" x14ac:dyDescent="0.3">
      <c r="A7" s="13" t="s">
        <v>7</v>
      </c>
      <c r="B7" s="141"/>
      <c r="C7" s="141"/>
      <c r="D7" s="141"/>
      <c r="E7" s="141"/>
      <c r="F7" s="141"/>
      <c r="G7" s="125">
        <v>0.13</v>
      </c>
      <c r="H7" s="125">
        <v>0.25</v>
      </c>
      <c r="I7" s="125">
        <v>0.3</v>
      </c>
      <c r="J7" s="141"/>
      <c r="K7" s="141"/>
      <c r="L7" s="125">
        <v>0.24</v>
      </c>
      <c r="M7" s="125">
        <v>0.27</v>
      </c>
      <c r="N7" s="125">
        <v>0.34</v>
      </c>
      <c r="O7" s="142">
        <v>0.31</v>
      </c>
    </row>
    <row r="8" spans="1:15" x14ac:dyDescent="0.3">
      <c r="A8" s="13" t="s">
        <v>9</v>
      </c>
      <c r="B8" s="125">
        <v>0.21</v>
      </c>
      <c r="C8" s="125">
        <v>0.22</v>
      </c>
      <c r="D8" s="125">
        <v>0.27</v>
      </c>
      <c r="E8" s="125">
        <v>0.25</v>
      </c>
      <c r="F8" s="125">
        <v>0.28999999999999998</v>
      </c>
      <c r="G8" s="125">
        <v>0.28999999999999998</v>
      </c>
      <c r="H8" s="125">
        <v>0.33</v>
      </c>
      <c r="I8" s="125">
        <v>0.31</v>
      </c>
      <c r="J8" s="125">
        <v>0.32</v>
      </c>
      <c r="K8" s="125">
        <v>0.33</v>
      </c>
      <c r="L8" s="125">
        <v>0.37</v>
      </c>
      <c r="M8" s="125">
        <v>0.37</v>
      </c>
      <c r="N8" s="125">
        <v>0.44</v>
      </c>
      <c r="O8" s="142">
        <v>0.41</v>
      </c>
    </row>
    <row r="9" spans="1:15" x14ac:dyDescent="0.3">
      <c r="A9" s="13" t="s">
        <v>5</v>
      </c>
      <c r="B9" s="125">
        <v>0.05</v>
      </c>
      <c r="C9" s="125">
        <v>0.05</v>
      </c>
      <c r="D9" s="125">
        <v>0.06</v>
      </c>
      <c r="E9" s="125">
        <v>0.06</v>
      </c>
      <c r="F9" s="125">
        <v>0.06</v>
      </c>
      <c r="G9" s="125">
        <v>7.0000000000000007E-2</v>
      </c>
      <c r="H9" s="125">
        <v>0.09</v>
      </c>
      <c r="I9" s="125">
        <v>0.1</v>
      </c>
      <c r="J9" s="125">
        <v>0.11</v>
      </c>
      <c r="K9" s="125">
        <v>0.09</v>
      </c>
      <c r="L9" s="125">
        <v>0.11</v>
      </c>
      <c r="M9" s="125">
        <v>0.13</v>
      </c>
      <c r="N9" s="125">
        <v>0.15</v>
      </c>
      <c r="O9" s="143"/>
    </row>
    <row r="10" spans="1:15" x14ac:dyDescent="0.3">
      <c r="A10" s="13" t="s">
        <v>14</v>
      </c>
      <c r="B10" s="141"/>
      <c r="C10" s="141"/>
      <c r="D10" s="141"/>
      <c r="E10" s="141"/>
      <c r="F10" s="141"/>
      <c r="G10" s="141"/>
      <c r="H10" s="141"/>
      <c r="I10" s="141"/>
      <c r="J10" s="125">
        <v>0.17</v>
      </c>
      <c r="K10" s="125">
        <v>0.18</v>
      </c>
      <c r="L10" s="125">
        <v>0.49</v>
      </c>
      <c r="M10" s="125">
        <v>0.53</v>
      </c>
      <c r="N10" s="125">
        <v>0.52</v>
      </c>
      <c r="O10" s="142">
        <v>0.46</v>
      </c>
    </row>
    <row r="11" spans="1:15" x14ac:dyDescent="0.3">
      <c r="A11" s="13" t="s">
        <v>17</v>
      </c>
      <c r="B11" s="141"/>
      <c r="C11" s="141"/>
      <c r="D11" s="141"/>
      <c r="E11" s="141"/>
      <c r="F11" s="141"/>
      <c r="G11" s="141"/>
      <c r="H11" s="141"/>
      <c r="I11" s="141"/>
      <c r="J11" s="141"/>
      <c r="K11" s="141"/>
      <c r="L11" s="125">
        <v>9.0999999999999998E-2</v>
      </c>
      <c r="M11" s="125">
        <v>0.105</v>
      </c>
      <c r="N11" s="125">
        <v>0.13300000000000001</v>
      </c>
      <c r="O11" s="142">
        <v>0.121</v>
      </c>
    </row>
    <row r="12" spans="1:15" x14ac:dyDescent="0.3">
      <c r="A12" s="13" t="s">
        <v>21</v>
      </c>
      <c r="B12" s="141"/>
      <c r="C12" s="141"/>
      <c r="D12" s="141"/>
      <c r="E12" s="141"/>
      <c r="F12" s="141"/>
      <c r="G12" s="141"/>
      <c r="H12" s="141"/>
      <c r="I12" s="141"/>
      <c r="J12" s="141"/>
      <c r="K12" s="141"/>
      <c r="L12" s="141"/>
      <c r="M12" s="141"/>
      <c r="N12" s="125">
        <v>0.09</v>
      </c>
      <c r="O12" s="142">
        <v>0.12</v>
      </c>
    </row>
    <row r="13" spans="1:15" x14ac:dyDescent="0.3">
      <c r="A13" s="13" t="s">
        <v>24</v>
      </c>
      <c r="B13" s="125">
        <v>0.15</v>
      </c>
      <c r="C13" s="125">
        <v>0.17</v>
      </c>
      <c r="D13" s="125">
        <v>0.18</v>
      </c>
      <c r="E13" s="125">
        <v>0.21</v>
      </c>
      <c r="F13" s="125">
        <v>0.24</v>
      </c>
      <c r="G13" s="125">
        <v>0.25</v>
      </c>
      <c r="H13" s="125">
        <v>0.27</v>
      </c>
      <c r="I13" s="125">
        <v>0.28000000000000003</v>
      </c>
      <c r="J13" s="125">
        <v>0.27</v>
      </c>
      <c r="K13" s="125">
        <v>0.27</v>
      </c>
      <c r="L13" s="125">
        <f>31.8/100</f>
        <v>0.318</v>
      </c>
      <c r="M13" s="125">
        <f>33.2/100</f>
        <v>0.33200000000000002</v>
      </c>
      <c r="N13" s="125">
        <f>36.2/100</f>
        <v>0.36200000000000004</v>
      </c>
      <c r="O13" s="142">
        <f>37/100</f>
        <v>0.37</v>
      </c>
    </row>
    <row r="14" spans="1:15" x14ac:dyDescent="0.3">
      <c r="A14" s="13" t="s">
        <v>26</v>
      </c>
      <c r="B14" s="125"/>
      <c r="C14" s="125">
        <v>0.251</v>
      </c>
      <c r="D14" s="125"/>
      <c r="E14" s="125">
        <v>0.28199999999999997</v>
      </c>
      <c r="F14" s="125"/>
      <c r="G14" s="125">
        <v>0.307</v>
      </c>
      <c r="H14" s="125"/>
      <c r="I14" s="125">
        <v>0.34300000000000003</v>
      </c>
      <c r="J14" s="125"/>
      <c r="K14" s="125"/>
      <c r="L14" s="125"/>
      <c r="M14" s="125"/>
      <c r="N14" s="125"/>
      <c r="O14" s="142"/>
    </row>
    <row r="15" spans="1:15" x14ac:dyDescent="0.3">
      <c r="A15" s="13" t="s">
        <v>27</v>
      </c>
      <c r="B15" s="141"/>
      <c r="C15" s="141"/>
      <c r="D15" s="141"/>
      <c r="E15" s="141"/>
      <c r="F15" s="141"/>
      <c r="G15" s="141"/>
      <c r="H15" s="141"/>
      <c r="I15" s="141"/>
      <c r="J15" s="141"/>
      <c r="K15" s="141"/>
      <c r="L15" s="141"/>
      <c r="M15" s="141"/>
      <c r="N15" s="125">
        <v>0.01</v>
      </c>
      <c r="O15" s="143"/>
    </row>
    <row r="16" spans="1:15" x14ac:dyDescent="0.3">
      <c r="A16" s="13" t="s">
        <v>28</v>
      </c>
      <c r="B16" s="141"/>
      <c r="C16" s="141"/>
      <c r="D16" s="141"/>
      <c r="E16" s="141"/>
      <c r="F16" s="141"/>
      <c r="G16" s="141"/>
      <c r="H16" s="141"/>
      <c r="I16" s="141"/>
      <c r="J16" s="141" t="s">
        <v>60</v>
      </c>
      <c r="K16" s="141" t="s">
        <v>61</v>
      </c>
      <c r="L16" s="141"/>
      <c r="M16" s="141" t="s">
        <v>62</v>
      </c>
      <c r="N16" s="141"/>
      <c r="O16" s="143"/>
    </row>
    <row r="17" spans="1:15" x14ac:dyDescent="0.3">
      <c r="A17" s="13" t="s">
        <v>29</v>
      </c>
      <c r="B17" s="125">
        <v>0.33</v>
      </c>
      <c r="C17" s="125">
        <v>0.3</v>
      </c>
      <c r="D17" s="125">
        <v>0.31</v>
      </c>
      <c r="E17" s="125">
        <v>0.33</v>
      </c>
      <c r="F17" s="125"/>
      <c r="G17" s="125">
        <v>0.34799999999999998</v>
      </c>
      <c r="H17" s="125">
        <v>0.40600000000000003</v>
      </c>
      <c r="I17" s="125">
        <v>0.34799999999999998</v>
      </c>
      <c r="J17" s="125">
        <v>0.44</v>
      </c>
      <c r="K17" s="125">
        <v>0.48499999999999999</v>
      </c>
      <c r="L17" s="141"/>
      <c r="M17" s="141"/>
      <c r="N17" s="141"/>
      <c r="O17" s="143"/>
    </row>
    <row r="18" spans="1:15" x14ac:dyDescent="0.3">
      <c r="A18" s="13" t="s">
        <v>30</v>
      </c>
      <c r="B18" s="125">
        <v>0.2</v>
      </c>
      <c r="C18" s="125">
        <v>0.23</v>
      </c>
      <c r="D18" s="125">
        <v>0.27</v>
      </c>
      <c r="E18" s="125">
        <v>0.33</v>
      </c>
      <c r="F18" s="125">
        <v>0.34</v>
      </c>
      <c r="G18" s="125">
        <v>0.39</v>
      </c>
      <c r="H18" s="125">
        <v>0.38</v>
      </c>
      <c r="I18" s="125">
        <v>0.38</v>
      </c>
      <c r="J18" s="125">
        <v>0.38</v>
      </c>
      <c r="K18" s="125">
        <v>0.37</v>
      </c>
      <c r="L18" s="125">
        <v>0.4</v>
      </c>
      <c r="M18" s="125">
        <v>0.43</v>
      </c>
      <c r="N18" s="125">
        <v>0.46</v>
      </c>
      <c r="O18" s="142">
        <v>0.43</v>
      </c>
    </row>
    <row r="19" spans="1:15" x14ac:dyDescent="0.3">
      <c r="A19" s="72"/>
    </row>
    <row r="20" spans="1:15" x14ac:dyDescent="0.3">
      <c r="A20" s="72"/>
    </row>
  </sheetData>
  <conditionalFormatting sqref="B5:O18">
    <cfRule type="expression" dxfId="0" priority="3">
      <formula>MOD(ROW(),2)=0</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workbookViewId="0">
      <selection activeCell="N28" sqref="N28"/>
    </sheetView>
  </sheetViews>
  <sheetFormatPr defaultRowHeight="14" x14ac:dyDescent="0.3"/>
  <cols>
    <col min="1" max="16384" width="8.7265625" style="2"/>
  </cols>
  <sheetData>
    <row r="1" spans="1:25" x14ac:dyDescent="0.3">
      <c r="A1" s="10" t="s">
        <v>153</v>
      </c>
    </row>
    <row r="4" spans="1:25" x14ac:dyDescent="0.3">
      <c r="A4" s="5"/>
      <c r="B4" s="54">
        <v>2001</v>
      </c>
      <c r="C4" s="54">
        <v>2002</v>
      </c>
      <c r="D4" s="54">
        <v>2003</v>
      </c>
      <c r="E4" s="54">
        <v>2004</v>
      </c>
      <c r="F4" s="54">
        <v>2005</v>
      </c>
      <c r="G4" s="54">
        <v>2006</v>
      </c>
      <c r="H4" s="54">
        <v>2007</v>
      </c>
      <c r="I4" s="54">
        <v>2008</v>
      </c>
      <c r="J4" s="54">
        <v>2009</v>
      </c>
      <c r="K4" s="54">
        <v>2010</v>
      </c>
      <c r="L4" s="54">
        <v>2011</v>
      </c>
      <c r="M4" s="54">
        <v>2012</v>
      </c>
      <c r="N4" s="54">
        <v>2013</v>
      </c>
      <c r="O4" s="54">
        <v>2014</v>
      </c>
    </row>
    <row r="5" spans="1:25" x14ac:dyDescent="0.3">
      <c r="A5" s="13" t="s">
        <v>1</v>
      </c>
      <c r="B5" s="19"/>
      <c r="C5" s="19"/>
      <c r="D5" s="19"/>
      <c r="E5" s="19"/>
      <c r="F5" s="19"/>
      <c r="G5" s="19"/>
      <c r="H5" s="19"/>
      <c r="I5" s="19"/>
      <c r="J5" s="19">
        <v>3032.6218679182311</v>
      </c>
      <c r="K5" s="19"/>
      <c r="L5" s="19"/>
      <c r="M5" s="19"/>
      <c r="N5" s="19"/>
      <c r="O5" s="19"/>
    </row>
    <row r="6" spans="1:25" x14ac:dyDescent="0.3">
      <c r="A6" s="13" t="s">
        <v>9</v>
      </c>
      <c r="B6" s="24"/>
      <c r="C6" s="24"/>
      <c r="D6" s="24"/>
      <c r="E6" s="24"/>
      <c r="F6" s="24"/>
      <c r="G6" s="24"/>
      <c r="H6" s="24"/>
      <c r="I6" s="24"/>
      <c r="J6" s="24"/>
      <c r="K6" s="24">
        <v>1310</v>
      </c>
      <c r="L6" s="24"/>
      <c r="M6" s="24"/>
      <c r="N6" s="24"/>
      <c r="O6" s="24"/>
      <c r="P6" s="144"/>
      <c r="Q6" s="144"/>
      <c r="R6" s="144"/>
      <c r="S6" s="144"/>
      <c r="T6" s="144"/>
      <c r="U6" s="144"/>
      <c r="V6" s="144"/>
      <c r="W6" s="144"/>
      <c r="X6" s="144"/>
      <c r="Y6" s="145" t="s">
        <v>63</v>
      </c>
    </row>
    <row r="7" spans="1:25" x14ac:dyDescent="0.3">
      <c r="A7" s="13" t="s">
        <v>6</v>
      </c>
      <c r="B7" s="19">
        <v>2860</v>
      </c>
      <c r="C7" s="19">
        <v>3020</v>
      </c>
      <c r="D7" s="19">
        <v>2970</v>
      </c>
      <c r="E7" s="19">
        <v>2820</v>
      </c>
      <c r="F7" s="19">
        <v>3010</v>
      </c>
      <c r="G7" s="19">
        <v>2970</v>
      </c>
      <c r="H7" s="19">
        <v>2880</v>
      </c>
      <c r="I7" s="19">
        <v>3040</v>
      </c>
      <c r="J7" s="19">
        <v>2950</v>
      </c>
      <c r="K7" s="19">
        <v>2620</v>
      </c>
      <c r="L7" s="19"/>
      <c r="M7" s="19"/>
      <c r="N7" s="19"/>
      <c r="O7" s="19"/>
    </row>
    <row r="8" spans="1:25" x14ac:dyDescent="0.3">
      <c r="A8" s="13" t="s">
        <v>20</v>
      </c>
      <c r="B8" s="24">
        <v>13000</v>
      </c>
      <c r="C8" s="24">
        <v>12900</v>
      </c>
      <c r="D8" s="24">
        <v>13800</v>
      </c>
      <c r="E8" s="24">
        <v>13700</v>
      </c>
      <c r="F8" s="24">
        <v>14200</v>
      </c>
      <c r="G8" s="24">
        <v>14000</v>
      </c>
      <c r="H8" s="24">
        <v>14100</v>
      </c>
      <c r="I8" s="24">
        <v>13700</v>
      </c>
      <c r="J8" s="24">
        <v>15000</v>
      </c>
      <c r="K8" s="146">
        <v>13700</v>
      </c>
      <c r="L8" s="24">
        <v>14900</v>
      </c>
      <c r="M8" s="24">
        <v>14700</v>
      </c>
      <c r="N8" s="24">
        <v>14500</v>
      </c>
      <c r="O8" s="24"/>
    </row>
    <row r="9" spans="1:25" x14ac:dyDescent="0.3">
      <c r="A9" s="13" t="s">
        <v>29</v>
      </c>
      <c r="B9" s="19">
        <v>524</v>
      </c>
      <c r="C9" s="19"/>
      <c r="D9" s="19"/>
      <c r="E9" s="19"/>
      <c r="F9" s="19">
        <v>691</v>
      </c>
      <c r="G9" s="19"/>
      <c r="H9" s="19"/>
      <c r="I9" s="19"/>
      <c r="J9" s="19">
        <v>821</v>
      </c>
      <c r="K9" s="19"/>
      <c r="L9" s="19"/>
      <c r="M9" s="19"/>
      <c r="N9" s="19"/>
      <c r="O9" s="19"/>
    </row>
    <row r="10" spans="1:25" s="89" customFormat="1" x14ac:dyDescent="0.3">
      <c r="A10" s="13" t="s">
        <v>24</v>
      </c>
      <c r="B10" s="24"/>
      <c r="C10" s="24"/>
      <c r="D10" s="24"/>
      <c r="E10" s="24"/>
      <c r="F10" s="24"/>
      <c r="G10" s="24"/>
      <c r="H10" s="24"/>
      <c r="I10" s="24"/>
      <c r="J10" s="24"/>
      <c r="K10" s="24"/>
      <c r="L10" s="24">
        <v>1998</v>
      </c>
      <c r="M10" s="24">
        <v>1654</v>
      </c>
      <c r="N10" s="24">
        <v>1705</v>
      </c>
      <c r="O10" s="24"/>
    </row>
    <row r="11" spans="1:25" x14ac:dyDescent="0.3">
      <c r="A11" s="13" t="s">
        <v>30</v>
      </c>
      <c r="B11" s="19"/>
      <c r="C11" s="19"/>
      <c r="D11" s="19"/>
      <c r="E11" s="19"/>
      <c r="F11" s="19">
        <v>2086.5383071050519</v>
      </c>
      <c r="G11" s="19"/>
      <c r="H11" s="19"/>
      <c r="I11" s="19"/>
      <c r="J11" s="19"/>
      <c r="K11" s="19"/>
      <c r="L11" s="19"/>
      <c r="M11" s="19"/>
      <c r="N11" s="19"/>
      <c r="O11" s="19"/>
    </row>
    <row r="12" spans="1:25" x14ac:dyDescent="0.3">
      <c r="A12" s="13" t="s">
        <v>95</v>
      </c>
      <c r="B12" s="24">
        <v>4198.5532399185868</v>
      </c>
      <c r="C12" s="24">
        <v>4356.4957006898121</v>
      </c>
      <c r="D12" s="24">
        <v>4433.9742566398691</v>
      </c>
      <c r="E12" s="24">
        <v>4117.2991276600396</v>
      </c>
      <c r="F12" s="24">
        <v>4314.0936009438992</v>
      </c>
      <c r="G12" s="24">
        <v>4501.8396228267602</v>
      </c>
      <c r="H12" s="24">
        <v>4105.4043477351051</v>
      </c>
      <c r="I12" s="24">
        <v>4570.34276627486</v>
      </c>
      <c r="J12" s="24">
        <v>4773.8103459642753</v>
      </c>
      <c r="K12" s="24">
        <v>4833.9179082252977</v>
      </c>
      <c r="L12" s="24">
        <v>4941.3193200000005</v>
      </c>
      <c r="M12" s="24">
        <v>5002.6324509577544</v>
      </c>
      <c r="N12" s="24">
        <v>5035.6448381854143</v>
      </c>
      <c r="O12" s="24"/>
    </row>
    <row r="13" spans="1:25" x14ac:dyDescent="0.3">
      <c r="A13" s="72"/>
    </row>
  </sheetData>
  <mergeCells count="1">
    <mergeCell ref="P6:X6"/>
  </mergeCells>
  <hyperlinks>
    <hyperlink ref="Y6"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topLeftCell="A10" workbookViewId="0">
      <selection activeCell="H18" sqref="H18"/>
    </sheetView>
  </sheetViews>
  <sheetFormatPr defaultRowHeight="14" x14ac:dyDescent="0.3"/>
  <cols>
    <col min="1" max="1" width="8.7265625" style="2"/>
    <col min="2" max="2" width="12.81640625" style="2" customWidth="1"/>
    <col min="3" max="3" width="11.26953125" style="2" customWidth="1"/>
    <col min="4" max="4" width="11.54296875" style="2" customWidth="1"/>
    <col min="5" max="5" width="11.453125" style="2" customWidth="1"/>
    <col min="6" max="16384" width="8.7265625" style="2"/>
  </cols>
  <sheetData>
    <row r="1" spans="1:5" x14ac:dyDescent="0.3">
      <c r="A1" s="10" t="s">
        <v>152</v>
      </c>
    </row>
    <row r="4" spans="1:5" ht="28" x14ac:dyDescent="0.3">
      <c r="A4" s="5"/>
      <c r="B4" s="11" t="s">
        <v>148</v>
      </c>
      <c r="C4" s="11" t="s">
        <v>149</v>
      </c>
      <c r="D4" s="11" t="s">
        <v>96</v>
      </c>
      <c r="E4" s="12" t="s">
        <v>150</v>
      </c>
    </row>
    <row r="5" spans="1:5" x14ac:dyDescent="0.3">
      <c r="A5" s="13" t="s">
        <v>18</v>
      </c>
      <c r="B5" s="14">
        <v>0.36565420560747663</v>
      </c>
      <c r="C5" s="14">
        <v>8.8785046728971959E-2</v>
      </c>
      <c r="D5" s="14">
        <v>6.3084112149532717E-2</v>
      </c>
      <c r="E5" s="14">
        <v>0.4824766355140187</v>
      </c>
    </row>
    <row r="6" spans="1:5" x14ac:dyDescent="0.3">
      <c r="A6" s="13" t="s">
        <v>23</v>
      </c>
      <c r="B6" s="14">
        <v>0.37172774869109942</v>
      </c>
      <c r="C6" s="14">
        <v>7.6845127512244552E-2</v>
      </c>
      <c r="D6" s="14">
        <v>6.8907279175814892E-2</v>
      </c>
      <c r="E6" s="14">
        <v>0.48251984462084113</v>
      </c>
    </row>
    <row r="7" spans="1:5" x14ac:dyDescent="0.3">
      <c r="A7" s="13" t="s">
        <v>17</v>
      </c>
      <c r="B7" s="14">
        <v>0.35887850467289717</v>
      </c>
      <c r="C7" s="14">
        <v>8.5981308411214957E-2</v>
      </c>
      <c r="D7" s="14">
        <v>6.3551401869158877E-2</v>
      </c>
      <c r="E7" s="14">
        <v>0.49158878504672904</v>
      </c>
    </row>
    <row r="8" spans="1:5" x14ac:dyDescent="0.3">
      <c r="A8" s="13" t="s">
        <v>21</v>
      </c>
      <c r="B8" s="14">
        <v>0.33327336511648825</v>
      </c>
      <c r="C8" s="14">
        <v>8.2666186920931903E-2</v>
      </c>
      <c r="D8" s="14">
        <v>9.3280561302509682E-2</v>
      </c>
      <c r="E8" s="14">
        <v>0.49077988666007016</v>
      </c>
    </row>
    <row r="9" spans="1:5" x14ac:dyDescent="0.3">
      <c r="A9" s="13" t="s">
        <v>19</v>
      </c>
      <c r="B9" s="14">
        <v>0.38636363636363641</v>
      </c>
      <c r="C9" s="14">
        <v>2.2727272727272728E-2</v>
      </c>
      <c r="D9" s="14">
        <v>0.27272727272727276</v>
      </c>
      <c r="E9" s="14">
        <v>0.31818181818181818</v>
      </c>
    </row>
    <row r="10" spans="1:5" x14ac:dyDescent="0.3">
      <c r="A10" s="13" t="s">
        <v>7</v>
      </c>
      <c r="B10" s="14">
        <v>0.2899628252788104</v>
      </c>
      <c r="C10" s="14">
        <v>0.11152416356877323</v>
      </c>
      <c r="D10" s="14">
        <v>4.8327137546468397E-2</v>
      </c>
      <c r="E10" s="14">
        <v>0.55018587360594795</v>
      </c>
    </row>
    <row r="11" spans="1:5" x14ac:dyDescent="0.3">
      <c r="A11" s="13" t="s">
        <v>28</v>
      </c>
      <c r="B11" s="14">
        <v>0.33484676503972755</v>
      </c>
      <c r="C11" s="14">
        <v>4.5402951191827468E-2</v>
      </c>
      <c r="D11" s="14">
        <v>0.1362088535754824</v>
      </c>
      <c r="E11" s="14">
        <v>0.48354143019296258</v>
      </c>
    </row>
    <row r="12" spans="1:5" x14ac:dyDescent="0.3">
      <c r="A12" s="13" t="s">
        <v>13</v>
      </c>
      <c r="B12" s="14">
        <v>0.23282442748091603</v>
      </c>
      <c r="C12" s="14">
        <v>0.1292257360959651</v>
      </c>
      <c r="D12" s="14">
        <v>0.12486368593238821</v>
      </c>
      <c r="E12" s="14">
        <v>0.5130861504907307</v>
      </c>
    </row>
    <row r="13" spans="1:5" x14ac:dyDescent="0.3">
      <c r="A13" s="13" t="s">
        <v>27</v>
      </c>
      <c r="B13" s="14">
        <v>0.25084581923634608</v>
      </c>
      <c r="C13" s="14">
        <v>8.8931851135814408E-2</v>
      </c>
      <c r="D13" s="14">
        <v>7.7815369743837598E-2</v>
      </c>
      <c r="E13" s="14">
        <v>0.58240695988400193</v>
      </c>
    </row>
    <row r="14" spans="1:5" x14ac:dyDescent="0.3">
      <c r="A14" s="13" t="s">
        <v>30</v>
      </c>
      <c r="B14" s="14">
        <v>0.22952586206896552</v>
      </c>
      <c r="C14" s="14">
        <v>0.10344827586206898</v>
      </c>
      <c r="D14" s="14">
        <v>0.22844827586206901</v>
      </c>
      <c r="E14" s="14">
        <v>0.43857758620689646</v>
      </c>
    </row>
    <row r="15" spans="1:5" x14ac:dyDescent="0.3">
      <c r="A15" s="13" t="s">
        <v>4</v>
      </c>
      <c r="B15" s="14">
        <v>0.23140877598152426</v>
      </c>
      <c r="C15" s="14">
        <v>9.9307159353348745E-2</v>
      </c>
      <c r="D15" s="14">
        <v>0.11501154734411086</v>
      </c>
      <c r="E15" s="14">
        <v>0.55427251732101612</v>
      </c>
    </row>
    <row r="16" spans="1:5" x14ac:dyDescent="0.3">
      <c r="A16" s="13" t="s">
        <v>20</v>
      </c>
      <c r="B16" s="14">
        <v>9.569377990430622E-2</v>
      </c>
      <c r="C16" s="14">
        <v>0.22169059011164274</v>
      </c>
      <c r="D16" s="14">
        <v>0.13237639553429026</v>
      </c>
      <c r="E16" s="14">
        <v>0.55023923444976075</v>
      </c>
    </row>
    <row r="17" spans="1:5" x14ac:dyDescent="0.3">
      <c r="A17" s="13" t="s">
        <v>6</v>
      </c>
      <c r="B17" s="14">
        <v>0.16955017301038061</v>
      </c>
      <c r="C17" s="14">
        <v>0.14705882352941177</v>
      </c>
      <c r="D17" s="14">
        <v>0.15051903114186851</v>
      </c>
      <c r="E17" s="14">
        <v>0.53287197231833905</v>
      </c>
    </row>
    <row r="18" spans="1:5" x14ac:dyDescent="0.3">
      <c r="A18" s="13" t="s">
        <v>25</v>
      </c>
      <c r="B18" s="14">
        <v>0.24470208115556402</v>
      </c>
      <c r="C18" s="14">
        <v>7.1272450822008934E-2</v>
      </c>
      <c r="D18" s="14">
        <v>8.6714815166777523E-2</v>
      </c>
      <c r="E18" s="14">
        <v>0.59731065285564955</v>
      </c>
    </row>
    <row r="19" spans="1:5" x14ac:dyDescent="0.3">
      <c r="A19" s="13" t="s">
        <v>26</v>
      </c>
      <c r="B19" s="14">
        <v>0.23499638467100506</v>
      </c>
      <c r="C19" s="14">
        <v>6.1822125813449022E-2</v>
      </c>
      <c r="D19" s="14">
        <v>0.1883586406362979</v>
      </c>
      <c r="E19" s="14">
        <v>0.51482284887924812</v>
      </c>
    </row>
    <row r="20" spans="1:5" x14ac:dyDescent="0.3">
      <c r="A20" s="13" t="s">
        <v>22</v>
      </c>
      <c r="B20" s="14">
        <v>0.22350845948352629</v>
      </c>
      <c r="C20" s="14">
        <v>4.7195013357079256E-2</v>
      </c>
      <c r="D20" s="14">
        <v>0.21237756010685666</v>
      </c>
      <c r="E20" s="14">
        <v>0.51691896705253781</v>
      </c>
    </row>
    <row r="21" spans="1:5" x14ac:dyDescent="0.3">
      <c r="A21" s="13" t="s">
        <v>0</v>
      </c>
      <c r="B21" s="14">
        <v>0.16633532140490392</v>
      </c>
      <c r="C21" s="14">
        <v>9.6090125911199475E-2</v>
      </c>
      <c r="D21" s="14">
        <v>0.18091451292246521</v>
      </c>
      <c r="E21" s="14">
        <v>0.55666003976143141</v>
      </c>
    </row>
    <row r="22" spans="1:5" x14ac:dyDescent="0.3">
      <c r="A22" s="13" t="s">
        <v>5</v>
      </c>
      <c r="B22" s="14">
        <v>0.15506849315068494</v>
      </c>
      <c r="C22" s="14">
        <v>0.10584474885844748</v>
      </c>
      <c r="D22" s="14">
        <v>0.19159817351598174</v>
      </c>
      <c r="E22" s="14">
        <v>0.54748858447488591</v>
      </c>
    </row>
    <row r="23" spans="1:5" x14ac:dyDescent="0.3">
      <c r="A23" s="13" t="s">
        <v>59</v>
      </c>
      <c r="B23" s="14">
        <v>0.15151515151515199</v>
      </c>
      <c r="C23" s="14">
        <v>0.10606060606060606</v>
      </c>
      <c r="D23" s="14">
        <v>0.18434343434343434</v>
      </c>
      <c r="E23" s="14">
        <v>0.55808080808080807</v>
      </c>
    </row>
    <row r="24" spans="1:5" x14ac:dyDescent="0.3">
      <c r="A24" s="13" t="s">
        <v>12</v>
      </c>
      <c r="B24" s="14">
        <v>0.17981340118744701</v>
      </c>
      <c r="C24" s="14">
        <v>6.1068702290076333E-2</v>
      </c>
      <c r="D24" s="14">
        <v>0.19253604749787956</v>
      </c>
      <c r="E24" s="14">
        <v>0.56658184902459707</v>
      </c>
    </row>
    <row r="25" spans="1:5" x14ac:dyDescent="0.3">
      <c r="A25" s="13" t="s">
        <v>24</v>
      </c>
      <c r="B25" s="14">
        <v>0.16782407407407407</v>
      </c>
      <c r="C25" s="14">
        <v>7.2916666666666671E-2</v>
      </c>
      <c r="D25" s="14">
        <v>0.16087962962962965</v>
      </c>
      <c r="E25" s="14">
        <v>0.59837962962962954</v>
      </c>
    </row>
    <row r="26" spans="1:5" x14ac:dyDescent="0.3">
      <c r="A26" s="13" t="s">
        <v>14</v>
      </c>
      <c r="B26" s="14">
        <v>0.19925512104283052</v>
      </c>
      <c r="C26" s="14">
        <v>4.0968342644320296E-2</v>
      </c>
      <c r="D26" s="14">
        <v>0.11731843575418995</v>
      </c>
      <c r="E26" s="14">
        <v>0.64245810055865926</v>
      </c>
    </row>
    <row r="27" spans="1:5" x14ac:dyDescent="0.3">
      <c r="A27" s="13" t="s">
        <v>15</v>
      </c>
      <c r="B27" s="14">
        <v>0.15727656450724906</v>
      </c>
      <c r="C27" s="14">
        <v>7.5701963663057439E-2</v>
      </c>
      <c r="D27" s="14">
        <v>0.26711323178564877</v>
      </c>
      <c r="E27" s="14">
        <v>0.49990824004404472</v>
      </c>
    </row>
    <row r="28" spans="1:5" x14ac:dyDescent="0.3">
      <c r="A28" s="13" t="s">
        <v>8</v>
      </c>
      <c r="B28" s="14">
        <v>0.19865319865319866</v>
      </c>
      <c r="C28" s="14">
        <v>3.4024455077086659E-2</v>
      </c>
      <c r="D28" s="14">
        <v>0.20379230905546694</v>
      </c>
      <c r="E28" s="14">
        <v>0.56353003721424777</v>
      </c>
    </row>
    <row r="29" spans="1:5" x14ac:dyDescent="0.3">
      <c r="A29" s="13" t="s">
        <v>1</v>
      </c>
      <c r="B29" s="14">
        <v>0.13435374149659862</v>
      </c>
      <c r="C29" s="14">
        <v>9.013605442176871E-2</v>
      </c>
      <c r="D29" s="14">
        <v>0.15433673469387754</v>
      </c>
      <c r="E29" s="14">
        <v>0.62117346938775508</v>
      </c>
    </row>
    <row r="30" spans="1:5" x14ac:dyDescent="0.3">
      <c r="A30" s="13" t="s">
        <v>3</v>
      </c>
      <c r="B30" s="14">
        <v>0.18674698795180722</v>
      </c>
      <c r="C30" s="14">
        <v>3.0120481927710843E-2</v>
      </c>
      <c r="D30" s="14">
        <v>0.30120481927710846</v>
      </c>
      <c r="E30" s="14">
        <v>0.48192771084337349</v>
      </c>
    </row>
    <row r="31" spans="1:5" x14ac:dyDescent="0.3">
      <c r="A31" s="13" t="s">
        <v>58</v>
      </c>
      <c r="B31" s="14">
        <v>0.18163606010016695</v>
      </c>
      <c r="C31" s="14">
        <v>1.6360601001669448E-2</v>
      </c>
      <c r="D31" s="14">
        <v>0.31786310517529215</v>
      </c>
      <c r="E31" s="14">
        <v>0.48414023372287146</v>
      </c>
    </row>
    <row r="32" spans="1:5" x14ac:dyDescent="0.3">
      <c r="A32" s="13" t="s">
        <v>9</v>
      </c>
      <c r="B32" s="14">
        <v>0.12919254658385093</v>
      </c>
      <c r="C32" s="14">
        <v>7.2049689440993783E-2</v>
      </c>
      <c r="D32" s="14">
        <v>0.11801242236024846</v>
      </c>
      <c r="E32" s="14">
        <v>0.68074534161490674</v>
      </c>
    </row>
    <row r="33" spans="1:5" x14ac:dyDescent="0.3">
      <c r="A33" s="13" t="s">
        <v>29</v>
      </c>
      <c r="B33" s="14">
        <v>0.11200000000000002</v>
      </c>
      <c r="C33" s="14">
        <v>6.8000000000000005E-2</v>
      </c>
      <c r="D33" s="14">
        <v>0.12400000000000001</v>
      </c>
      <c r="E33" s="14">
        <v>0.69599999999999995</v>
      </c>
    </row>
    <row r="34" spans="1:5" x14ac:dyDescent="0.3">
      <c r="A34" s="13" t="s">
        <v>10</v>
      </c>
      <c r="B34" s="14">
        <v>0.13533627342888643</v>
      </c>
      <c r="C34" s="14">
        <v>4.1528849687614847E-2</v>
      </c>
      <c r="D34" s="14">
        <v>0.24751929437706727</v>
      </c>
      <c r="E34" s="14">
        <v>0.57561558250643152</v>
      </c>
    </row>
    <row r="35" spans="1:5" x14ac:dyDescent="0.3">
      <c r="A35" s="13" t="s">
        <v>16</v>
      </c>
      <c r="B35" s="14">
        <v>0.15178571428571427</v>
      </c>
      <c r="C35" s="14">
        <v>1.7857142857142856E-2</v>
      </c>
      <c r="D35" s="14">
        <v>0.14285714285714285</v>
      </c>
      <c r="E35" s="14">
        <v>0.6875</v>
      </c>
    </row>
    <row r="37" spans="1:5" x14ac:dyDescent="0.3">
      <c r="A37" s="13" t="s">
        <v>2</v>
      </c>
      <c r="B37" s="15" t="s">
        <v>43</v>
      </c>
      <c r="C37" s="15" t="s">
        <v>43</v>
      </c>
      <c r="D37" s="15" t="s">
        <v>43</v>
      </c>
      <c r="E37" s="15" t="s">
        <v>43</v>
      </c>
    </row>
    <row r="39" spans="1:5" x14ac:dyDescent="0.3">
      <c r="A39" s="13" t="s">
        <v>151</v>
      </c>
      <c r="B39" s="16">
        <v>0.21058774706860792</v>
      </c>
      <c r="C39" s="16">
        <v>7.5606750209307488E-2</v>
      </c>
      <c r="D39" s="16">
        <v>0.18189099970481962</v>
      </c>
      <c r="E39" s="16">
        <v>0.53191450301726484</v>
      </c>
    </row>
    <row r="41" spans="1:5" x14ac:dyDescent="0.3">
      <c r="A41" s="2" t="s">
        <v>155</v>
      </c>
    </row>
  </sheetData>
  <conditionalFormatting sqref="B5:E35">
    <cfRule type="expression" dxfId="48" priority="1">
      <formula>MOD(ROW(),2)=0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topLeftCell="A10" zoomScale="80" zoomScaleNormal="80" workbookViewId="0">
      <selection activeCell="P28" sqref="P28"/>
    </sheetView>
  </sheetViews>
  <sheetFormatPr defaultRowHeight="14" x14ac:dyDescent="0.3"/>
  <cols>
    <col min="1" max="13" width="8.7265625" style="2"/>
    <col min="14" max="14" width="19" style="2" customWidth="1"/>
    <col min="15" max="16384" width="8.7265625" style="2"/>
  </cols>
  <sheetData>
    <row r="1" spans="1:14" s="10" customFormat="1" x14ac:dyDescent="0.3">
      <c r="A1" s="10" t="s">
        <v>137</v>
      </c>
    </row>
    <row r="4" spans="1:14" ht="57" customHeight="1" x14ac:dyDescent="0.3">
      <c r="A4" s="13"/>
      <c r="B4" s="11">
        <v>2003</v>
      </c>
      <c r="C4" s="11">
        <v>2004</v>
      </c>
      <c r="D4" s="11">
        <v>2005</v>
      </c>
      <c r="E4" s="11">
        <v>2006</v>
      </c>
      <c r="F4" s="11">
        <v>2007</v>
      </c>
      <c r="G4" s="11">
        <v>2008</v>
      </c>
      <c r="H4" s="11">
        <v>2009</v>
      </c>
      <c r="I4" s="11">
        <v>2010</v>
      </c>
      <c r="J4" s="11">
        <v>2011</v>
      </c>
      <c r="K4" s="11">
        <v>2012</v>
      </c>
      <c r="L4" s="11">
        <v>2013</v>
      </c>
      <c r="M4" s="11">
        <v>2014</v>
      </c>
      <c r="N4" s="12" t="s">
        <v>66</v>
      </c>
    </row>
    <row r="5" spans="1:14" ht="15.5" x14ac:dyDescent="0.35">
      <c r="A5" s="18" t="s">
        <v>17</v>
      </c>
      <c r="B5" s="19">
        <v>181</v>
      </c>
      <c r="C5" s="19">
        <v>197</v>
      </c>
      <c r="D5" s="19">
        <v>174</v>
      </c>
      <c r="E5" s="19">
        <v>153</v>
      </c>
      <c r="F5" s="19">
        <v>158</v>
      </c>
      <c r="G5" s="19">
        <v>105</v>
      </c>
      <c r="H5" s="19">
        <v>82</v>
      </c>
      <c r="I5" s="19">
        <v>79</v>
      </c>
      <c r="J5" s="19">
        <v>60</v>
      </c>
      <c r="K5" s="19">
        <v>62</v>
      </c>
      <c r="L5" s="19">
        <v>70</v>
      </c>
      <c r="M5" s="19">
        <v>71</v>
      </c>
      <c r="N5" s="20">
        <v>-0.12386830158191997</v>
      </c>
    </row>
    <row r="6" spans="1:14" ht="15.5" x14ac:dyDescent="0.35">
      <c r="A6" s="18" t="s">
        <v>25</v>
      </c>
      <c r="B6" s="19">
        <v>195</v>
      </c>
      <c r="C6" s="19">
        <v>196</v>
      </c>
      <c r="D6" s="19">
        <v>174</v>
      </c>
      <c r="E6" s="19">
        <v>214</v>
      </c>
      <c r="F6" s="19">
        <v>217</v>
      </c>
      <c r="G6" s="19">
        <v>204</v>
      </c>
      <c r="H6" s="19">
        <v>113</v>
      </c>
      <c r="I6" s="19">
        <v>126</v>
      </c>
      <c r="J6" s="19">
        <v>75</v>
      </c>
      <c r="K6" s="19">
        <v>66</v>
      </c>
      <c r="L6" s="19">
        <v>65</v>
      </c>
      <c r="M6" s="19">
        <v>58</v>
      </c>
      <c r="N6" s="20">
        <v>-0.12017461910538807</v>
      </c>
    </row>
    <row r="7" spans="1:14" ht="15.5" x14ac:dyDescent="0.35">
      <c r="A7" s="18" t="s">
        <v>18</v>
      </c>
      <c r="B7" s="19">
        <v>218</v>
      </c>
      <c r="C7" s="19">
        <v>262</v>
      </c>
      <c r="D7" s="19">
        <v>256</v>
      </c>
      <c r="E7" s="19">
        <v>241</v>
      </c>
      <c r="F7" s="19">
        <v>235</v>
      </c>
      <c r="G7" s="19">
        <v>174</v>
      </c>
      <c r="H7" s="19">
        <v>121</v>
      </c>
      <c r="I7" s="19">
        <v>108</v>
      </c>
      <c r="J7" s="19">
        <v>110</v>
      </c>
      <c r="K7" s="19">
        <v>105</v>
      </c>
      <c r="L7" s="19">
        <v>98</v>
      </c>
      <c r="M7" s="19">
        <v>109</v>
      </c>
      <c r="N7" s="20">
        <v>-0.10707984167717077</v>
      </c>
    </row>
    <row r="8" spans="1:14" ht="15.5" x14ac:dyDescent="0.35">
      <c r="A8" s="18" t="s">
        <v>7</v>
      </c>
      <c r="B8" s="19">
        <v>43</v>
      </c>
      <c r="C8" s="19">
        <v>60</v>
      </c>
      <c r="D8" s="19">
        <v>47</v>
      </c>
      <c r="E8" s="19">
        <v>61</v>
      </c>
      <c r="F8" s="19">
        <v>37</v>
      </c>
      <c r="G8" s="19">
        <v>40</v>
      </c>
      <c r="H8" s="19">
        <v>24</v>
      </c>
      <c r="I8" s="19">
        <v>14</v>
      </c>
      <c r="J8" s="19">
        <v>26</v>
      </c>
      <c r="K8" s="19">
        <v>29</v>
      </c>
      <c r="L8" s="19">
        <v>23</v>
      </c>
      <c r="M8" s="19">
        <v>26</v>
      </c>
      <c r="N8" s="20">
        <v>-9.6718999807002715E-2</v>
      </c>
    </row>
    <row r="9" spans="1:14" ht="15.5" x14ac:dyDescent="0.35">
      <c r="A9" s="18" t="s">
        <v>13</v>
      </c>
      <c r="B9" s="19">
        <v>299</v>
      </c>
      <c r="C9" s="19">
        <v>326</v>
      </c>
      <c r="D9" s="19">
        <v>289</v>
      </c>
      <c r="E9" s="19">
        <v>296</v>
      </c>
      <c r="F9" s="19">
        <v>288</v>
      </c>
      <c r="G9" s="19">
        <v>251</v>
      </c>
      <c r="H9" s="19">
        <v>186</v>
      </c>
      <c r="I9" s="19">
        <v>192</v>
      </c>
      <c r="J9" s="19">
        <v>124</v>
      </c>
      <c r="K9" s="19">
        <v>156</v>
      </c>
      <c r="L9" s="19">
        <v>147</v>
      </c>
      <c r="M9" s="19" t="s">
        <v>43</v>
      </c>
      <c r="N9" s="20">
        <v>-8.9713909164092609E-2</v>
      </c>
    </row>
    <row r="10" spans="1:14" ht="15.5" x14ac:dyDescent="0.35">
      <c r="A10" s="18" t="s">
        <v>14</v>
      </c>
      <c r="B10" s="19">
        <v>64</v>
      </c>
      <c r="C10" s="19">
        <v>66</v>
      </c>
      <c r="D10" s="19">
        <v>72</v>
      </c>
      <c r="E10" s="19">
        <v>72</v>
      </c>
      <c r="F10" s="19">
        <v>81</v>
      </c>
      <c r="G10" s="19">
        <v>49</v>
      </c>
      <c r="H10" s="19">
        <v>40</v>
      </c>
      <c r="I10" s="19">
        <v>44</v>
      </c>
      <c r="J10" s="19">
        <v>47</v>
      </c>
      <c r="K10" s="19">
        <v>29</v>
      </c>
      <c r="L10" s="19">
        <v>31</v>
      </c>
      <c r="M10" s="19">
        <v>42</v>
      </c>
      <c r="N10" s="20">
        <v>-8.593581365118419E-2</v>
      </c>
    </row>
    <row r="11" spans="1:14" ht="15.5" x14ac:dyDescent="0.35">
      <c r="A11" s="18" t="s">
        <v>3</v>
      </c>
      <c r="B11" s="19">
        <v>18</v>
      </c>
      <c r="C11" s="19">
        <v>18</v>
      </c>
      <c r="D11" s="19">
        <v>23</v>
      </c>
      <c r="E11" s="19">
        <v>19</v>
      </c>
      <c r="F11" s="19">
        <v>17</v>
      </c>
      <c r="G11" s="19">
        <v>16</v>
      </c>
      <c r="H11" s="19">
        <v>9</v>
      </c>
      <c r="I11" s="19">
        <v>13</v>
      </c>
      <c r="J11" s="19">
        <v>13</v>
      </c>
      <c r="K11" s="19">
        <v>10</v>
      </c>
      <c r="L11" s="19">
        <v>8</v>
      </c>
      <c r="M11" s="19">
        <v>10</v>
      </c>
      <c r="N11" s="20">
        <v>-8.2842775929743651E-2</v>
      </c>
    </row>
    <row r="12" spans="1:14" ht="15.5" x14ac:dyDescent="0.35">
      <c r="A12" s="18" t="s">
        <v>8</v>
      </c>
      <c r="B12" s="19">
        <v>786</v>
      </c>
      <c r="C12" s="19">
        <v>683</v>
      </c>
      <c r="D12" s="19">
        <v>680</v>
      </c>
      <c r="E12" s="19">
        <v>614</v>
      </c>
      <c r="F12" s="19">
        <v>591</v>
      </c>
      <c r="G12" s="19">
        <v>502</v>
      </c>
      <c r="H12" s="19">
        <v>470</v>
      </c>
      <c r="I12" s="19">
        <v>471</v>
      </c>
      <c r="J12" s="19">
        <v>380</v>
      </c>
      <c r="K12" s="19">
        <v>370</v>
      </c>
      <c r="L12" s="19">
        <v>371</v>
      </c>
      <c r="M12" s="19" t="s">
        <v>43</v>
      </c>
      <c r="N12" s="20">
        <v>-7.61353131227126E-2</v>
      </c>
    </row>
    <row r="13" spans="1:14" ht="15.5" x14ac:dyDescent="0.35">
      <c r="A13" s="18" t="s">
        <v>59</v>
      </c>
      <c r="B13" s="19">
        <v>38</v>
      </c>
      <c r="C13" s="19">
        <v>35</v>
      </c>
      <c r="D13" s="19">
        <v>37</v>
      </c>
      <c r="E13" s="19">
        <v>36</v>
      </c>
      <c r="F13" s="19">
        <v>32</v>
      </c>
      <c r="G13" s="19">
        <v>39</v>
      </c>
      <c r="H13" s="19">
        <v>24</v>
      </c>
      <c r="I13" s="19">
        <v>26</v>
      </c>
      <c r="J13" s="19">
        <v>21</v>
      </c>
      <c r="K13" s="19">
        <v>19</v>
      </c>
      <c r="L13" s="19">
        <v>20</v>
      </c>
      <c r="M13" s="19">
        <v>14</v>
      </c>
      <c r="N13" s="20">
        <v>-7.2599032852075029E-2</v>
      </c>
    </row>
    <row r="14" spans="1:14" ht="15.5" x14ac:dyDescent="0.35">
      <c r="A14" s="18" t="s">
        <v>26</v>
      </c>
      <c r="B14" s="19">
        <v>802</v>
      </c>
      <c r="C14" s="19">
        <v>694</v>
      </c>
      <c r="D14" s="19">
        <v>699</v>
      </c>
      <c r="E14" s="19">
        <v>697</v>
      </c>
      <c r="F14" s="19">
        <v>663</v>
      </c>
      <c r="G14" s="19">
        <v>591</v>
      </c>
      <c r="H14" s="19">
        <v>524</v>
      </c>
      <c r="I14" s="19">
        <v>415</v>
      </c>
      <c r="J14" s="19">
        <v>466</v>
      </c>
      <c r="K14" s="19">
        <v>429</v>
      </c>
      <c r="L14" s="19">
        <v>405</v>
      </c>
      <c r="M14" s="19" t="s">
        <v>43</v>
      </c>
      <c r="N14" s="20">
        <v>-6.8697799939713922E-2</v>
      </c>
    </row>
    <row r="15" spans="1:14" ht="15.5" x14ac:dyDescent="0.35">
      <c r="A15" s="18" t="s">
        <v>4</v>
      </c>
      <c r="B15" s="19">
        <v>290</v>
      </c>
      <c r="C15" s="19">
        <v>281</v>
      </c>
      <c r="D15" s="19">
        <v>298</v>
      </c>
      <c r="E15" s="19">
        <v>202</v>
      </c>
      <c r="F15" s="19">
        <v>232</v>
      </c>
      <c r="G15" s="19">
        <v>238</v>
      </c>
      <c r="H15" s="19">
        <v>176</v>
      </c>
      <c r="I15" s="19">
        <v>168</v>
      </c>
      <c r="J15" s="19">
        <v>176</v>
      </c>
      <c r="K15" s="19">
        <v>163</v>
      </c>
      <c r="L15" s="19">
        <v>162</v>
      </c>
      <c r="M15" s="19" t="s">
        <v>43</v>
      </c>
      <c r="N15" s="20">
        <v>-6.4333087152207868E-2</v>
      </c>
    </row>
    <row r="16" spans="1:14" ht="15.5" x14ac:dyDescent="0.35">
      <c r="A16" s="18" t="s">
        <v>12</v>
      </c>
      <c r="B16" s="19">
        <v>132</v>
      </c>
      <c r="C16" s="19">
        <v>115</v>
      </c>
      <c r="D16" s="19">
        <v>101</v>
      </c>
      <c r="E16" s="19">
        <v>126</v>
      </c>
      <c r="F16" s="19">
        <v>124</v>
      </c>
      <c r="G16" s="19">
        <v>136</v>
      </c>
      <c r="H16" s="19">
        <v>103</v>
      </c>
      <c r="I16" s="19">
        <v>105</v>
      </c>
      <c r="J16" s="19">
        <v>71</v>
      </c>
      <c r="K16" s="19">
        <v>72</v>
      </c>
      <c r="L16" s="19">
        <v>69</v>
      </c>
      <c r="M16" s="19">
        <v>73</v>
      </c>
      <c r="N16" s="20">
        <v>-5.9296996059878149E-2</v>
      </c>
    </row>
    <row r="17" spans="1:14" ht="15.5" x14ac:dyDescent="0.35">
      <c r="A17" s="18" t="s">
        <v>21</v>
      </c>
      <c r="B17" s="19">
        <v>1879</v>
      </c>
      <c r="C17" s="19">
        <v>1987</v>
      </c>
      <c r="D17" s="19">
        <v>1756</v>
      </c>
      <c r="E17" s="19">
        <v>1802</v>
      </c>
      <c r="F17" s="19">
        <v>1951</v>
      </c>
      <c r="G17" s="19">
        <v>1882</v>
      </c>
      <c r="H17" s="19">
        <v>1467</v>
      </c>
      <c r="I17" s="19">
        <v>1235</v>
      </c>
      <c r="J17" s="19">
        <v>1408</v>
      </c>
      <c r="K17" s="19">
        <v>1157</v>
      </c>
      <c r="L17" s="19">
        <v>1140</v>
      </c>
      <c r="M17" s="19">
        <v>1107</v>
      </c>
      <c r="N17" s="20">
        <v>-5.6222385287407972E-2</v>
      </c>
    </row>
    <row r="18" spans="1:14" ht="15" customHeight="1" x14ac:dyDescent="0.35">
      <c r="A18" s="18" t="s">
        <v>9</v>
      </c>
      <c r="B18" s="19">
        <v>59</v>
      </c>
      <c r="C18" s="19">
        <v>49</v>
      </c>
      <c r="D18" s="19">
        <v>45</v>
      </c>
      <c r="E18" s="19">
        <v>49</v>
      </c>
      <c r="F18" s="19">
        <v>48</v>
      </c>
      <c r="G18" s="19">
        <v>53</v>
      </c>
      <c r="H18" s="19">
        <v>30</v>
      </c>
      <c r="I18" s="19">
        <v>35</v>
      </c>
      <c r="J18" s="19">
        <v>41</v>
      </c>
      <c r="K18" s="19">
        <v>29</v>
      </c>
      <c r="L18" s="19">
        <v>34</v>
      </c>
      <c r="M18" s="19">
        <v>34</v>
      </c>
      <c r="N18" s="20">
        <v>-5.5459185694727298E-2</v>
      </c>
    </row>
    <row r="19" spans="1:14" ht="15.5" x14ac:dyDescent="0.35">
      <c r="A19" s="18" t="s">
        <v>27</v>
      </c>
      <c r="B19" s="19">
        <v>274</v>
      </c>
      <c r="C19" s="19">
        <v>289</v>
      </c>
      <c r="D19" s="19">
        <v>225</v>
      </c>
      <c r="E19" s="19">
        <v>236</v>
      </c>
      <c r="F19" s="19">
        <v>253</v>
      </c>
      <c r="G19" s="19">
        <v>225</v>
      </c>
      <c r="H19" s="19">
        <v>176</v>
      </c>
      <c r="I19" s="19">
        <v>172</v>
      </c>
      <c r="J19" s="19">
        <v>187</v>
      </c>
      <c r="K19" s="19">
        <v>157</v>
      </c>
      <c r="L19" s="19">
        <v>175</v>
      </c>
      <c r="M19" s="19">
        <v>127</v>
      </c>
      <c r="N19" s="20">
        <v>-5.5088061613460471E-2</v>
      </c>
    </row>
    <row r="20" spans="1:14" ht="15.5" x14ac:dyDescent="0.35">
      <c r="A20" s="18" t="s">
        <v>58</v>
      </c>
      <c r="B20" s="19">
        <v>257</v>
      </c>
      <c r="C20" s="19">
        <v>293</v>
      </c>
      <c r="D20" s="19">
        <v>234</v>
      </c>
      <c r="E20" s="19">
        <v>267</v>
      </c>
      <c r="F20" s="19">
        <v>255</v>
      </c>
      <c r="G20" s="19">
        <v>248</v>
      </c>
      <c r="H20" s="19">
        <v>202</v>
      </c>
      <c r="I20" s="19">
        <v>179</v>
      </c>
      <c r="J20" s="19">
        <v>223</v>
      </c>
      <c r="K20" s="19">
        <v>170</v>
      </c>
      <c r="L20" s="19">
        <v>151</v>
      </c>
      <c r="M20" s="19" t="s">
        <v>43</v>
      </c>
      <c r="N20" s="20">
        <v>-5.3202008635650944E-2</v>
      </c>
    </row>
    <row r="21" spans="1:14" ht="15.5" x14ac:dyDescent="0.35">
      <c r="A21" s="18" t="s">
        <v>28</v>
      </c>
      <c r="B21" s="19">
        <v>159</v>
      </c>
      <c r="C21" s="19">
        <v>166</v>
      </c>
      <c r="D21" s="19">
        <v>130</v>
      </c>
      <c r="E21" s="19">
        <v>136</v>
      </c>
      <c r="F21" s="19">
        <v>114</v>
      </c>
      <c r="G21" s="19">
        <v>134</v>
      </c>
      <c r="H21" s="19">
        <v>105</v>
      </c>
      <c r="I21" s="19">
        <v>119</v>
      </c>
      <c r="J21" s="19">
        <v>115</v>
      </c>
      <c r="K21" s="19">
        <v>89</v>
      </c>
      <c r="L21" s="19">
        <v>91</v>
      </c>
      <c r="M21" s="19">
        <v>117</v>
      </c>
      <c r="N21" s="20">
        <v>-5.3090878068791647E-2</v>
      </c>
    </row>
    <row r="22" spans="1:14" ht="15.5" x14ac:dyDescent="0.35">
      <c r="A22" s="18" t="s">
        <v>29</v>
      </c>
      <c r="B22" s="19">
        <v>34</v>
      </c>
      <c r="C22" s="19">
        <v>22</v>
      </c>
      <c r="D22" s="19">
        <v>32</v>
      </c>
      <c r="E22" s="19">
        <v>36</v>
      </c>
      <c r="F22" s="19">
        <v>23</v>
      </c>
      <c r="G22" s="19">
        <v>31</v>
      </c>
      <c r="H22" s="19">
        <v>26</v>
      </c>
      <c r="I22" s="19">
        <v>24</v>
      </c>
      <c r="J22" s="19">
        <v>16</v>
      </c>
      <c r="K22" s="19">
        <v>22</v>
      </c>
      <c r="L22" s="19">
        <v>18</v>
      </c>
      <c r="M22" s="19" t="s">
        <v>43</v>
      </c>
      <c r="N22" s="20">
        <v>-5.2634325706124585E-2</v>
      </c>
    </row>
    <row r="23" spans="1:14" ht="15.5" x14ac:dyDescent="0.35">
      <c r="A23" s="18" t="s">
        <v>5</v>
      </c>
      <c r="B23" s="19">
        <v>812</v>
      </c>
      <c r="C23" s="19">
        <v>838</v>
      </c>
      <c r="D23" s="19">
        <v>686</v>
      </c>
      <c r="E23" s="19">
        <v>711</v>
      </c>
      <c r="F23" s="19">
        <v>695</v>
      </c>
      <c r="G23" s="19">
        <v>653</v>
      </c>
      <c r="H23" s="19">
        <v>591</v>
      </c>
      <c r="I23" s="19">
        <v>476</v>
      </c>
      <c r="J23" s="19">
        <v>614</v>
      </c>
      <c r="K23" s="19">
        <v>527</v>
      </c>
      <c r="L23" s="19">
        <v>557</v>
      </c>
      <c r="M23" s="19" t="s">
        <v>43</v>
      </c>
      <c r="N23" s="20">
        <v>-4.476005260653404E-2</v>
      </c>
    </row>
    <row r="24" spans="1:14" ht="15.5" x14ac:dyDescent="0.35">
      <c r="A24" s="18" t="s">
        <v>0</v>
      </c>
      <c r="B24" s="19">
        <v>132</v>
      </c>
      <c r="C24" s="19">
        <v>132</v>
      </c>
      <c r="D24" s="19">
        <v>97</v>
      </c>
      <c r="E24" s="19">
        <v>110</v>
      </c>
      <c r="F24" s="19">
        <v>108</v>
      </c>
      <c r="G24" s="19">
        <v>102</v>
      </c>
      <c r="H24" s="19">
        <v>101</v>
      </c>
      <c r="I24" s="19">
        <v>98</v>
      </c>
      <c r="J24" s="19">
        <v>87</v>
      </c>
      <c r="K24" s="19">
        <v>81</v>
      </c>
      <c r="L24" s="19">
        <v>83</v>
      </c>
      <c r="M24" s="19" t="s">
        <v>43</v>
      </c>
      <c r="N24" s="20">
        <v>-4.3547552506491449E-2</v>
      </c>
    </row>
    <row r="25" spans="1:14" ht="15.5" x14ac:dyDescent="0.35">
      <c r="A25" s="18" t="s">
        <v>6</v>
      </c>
      <c r="B25" s="19">
        <v>49</v>
      </c>
      <c r="C25" s="19">
        <v>43</v>
      </c>
      <c r="D25" s="19">
        <v>44</v>
      </c>
      <c r="E25" s="19">
        <v>60</v>
      </c>
      <c r="F25" s="19">
        <v>68</v>
      </c>
      <c r="G25" s="19">
        <v>58</v>
      </c>
      <c r="H25" s="19">
        <v>52</v>
      </c>
      <c r="I25" s="19">
        <v>44</v>
      </c>
      <c r="J25" s="19">
        <v>33</v>
      </c>
      <c r="K25" s="19">
        <v>31</v>
      </c>
      <c r="L25" s="19">
        <v>34</v>
      </c>
      <c r="M25" s="19" t="s">
        <v>43</v>
      </c>
      <c r="N25" s="20">
        <v>-4.3461536289197245E-2</v>
      </c>
    </row>
    <row r="26" spans="1:14" ht="15.5" x14ac:dyDescent="0.35">
      <c r="A26" s="18" t="s">
        <v>15</v>
      </c>
      <c r="B26" s="19">
        <v>871</v>
      </c>
      <c r="C26" s="19">
        <v>810</v>
      </c>
      <c r="D26" s="19">
        <v>786</v>
      </c>
      <c r="E26" s="19">
        <v>758</v>
      </c>
      <c r="F26" s="19">
        <v>627</v>
      </c>
      <c r="G26" s="19">
        <v>646</v>
      </c>
      <c r="H26" s="19">
        <v>667</v>
      </c>
      <c r="I26" s="19">
        <v>621</v>
      </c>
      <c r="J26" s="19">
        <v>589</v>
      </c>
      <c r="K26" s="19">
        <v>576</v>
      </c>
      <c r="L26" s="19">
        <v>549</v>
      </c>
      <c r="M26" s="19" t="s">
        <v>43</v>
      </c>
      <c r="N26" s="20">
        <v>-4.3340712461379605E-2</v>
      </c>
    </row>
    <row r="27" spans="1:14" ht="15.5" x14ac:dyDescent="0.35">
      <c r="A27" s="18" t="s">
        <v>156</v>
      </c>
      <c r="B27" s="19">
        <v>280</v>
      </c>
      <c r="C27" s="19">
        <v>233</v>
      </c>
      <c r="D27" s="19">
        <v>214</v>
      </c>
      <c r="E27" s="19">
        <v>156</v>
      </c>
      <c r="F27" s="19">
        <v>156</v>
      </c>
      <c r="G27" s="19">
        <v>155</v>
      </c>
      <c r="H27" s="19">
        <v>148</v>
      </c>
      <c r="I27" s="19">
        <v>195</v>
      </c>
      <c r="J27" s="19">
        <v>199</v>
      </c>
      <c r="K27" s="19">
        <v>159</v>
      </c>
      <c r="L27" s="19">
        <v>144</v>
      </c>
      <c r="M27" s="19">
        <v>106</v>
      </c>
      <c r="N27" s="20">
        <v>-4.1633831330556315E-2</v>
      </c>
    </row>
    <row r="28" spans="1:14" ht="15.5" x14ac:dyDescent="0.35">
      <c r="A28" s="18" t="s">
        <v>20</v>
      </c>
      <c r="B28" s="19">
        <v>97</v>
      </c>
      <c r="C28" s="19">
        <v>68</v>
      </c>
      <c r="D28" s="19">
        <v>83</v>
      </c>
      <c r="E28" s="19">
        <v>66</v>
      </c>
      <c r="F28" s="19">
        <v>86</v>
      </c>
      <c r="G28" s="19">
        <v>56</v>
      </c>
      <c r="H28" s="19">
        <v>63</v>
      </c>
      <c r="I28" s="19">
        <v>62</v>
      </c>
      <c r="J28" s="19">
        <v>65</v>
      </c>
      <c r="K28" s="19">
        <v>64</v>
      </c>
      <c r="L28" s="19">
        <v>51</v>
      </c>
      <c r="M28" s="19" t="s">
        <v>43</v>
      </c>
      <c r="N28" s="20">
        <v>-4.1187213944372303E-2</v>
      </c>
    </row>
    <row r="29" spans="1:14" ht="15.5" x14ac:dyDescent="0.35">
      <c r="A29" s="18" t="s">
        <v>23</v>
      </c>
      <c r="B29" s="19">
        <v>944</v>
      </c>
      <c r="C29" s="19">
        <v>1059</v>
      </c>
      <c r="D29" s="19">
        <v>978</v>
      </c>
      <c r="E29" s="19">
        <v>1034</v>
      </c>
      <c r="F29" s="19">
        <v>1113</v>
      </c>
      <c r="G29" s="19">
        <v>1067</v>
      </c>
      <c r="H29" s="19">
        <v>1015</v>
      </c>
      <c r="I29" s="19">
        <v>868</v>
      </c>
      <c r="J29" s="19">
        <v>747</v>
      </c>
      <c r="K29" s="19">
        <v>728</v>
      </c>
      <c r="L29" s="19">
        <v>726</v>
      </c>
      <c r="M29" s="19" t="s">
        <v>43</v>
      </c>
      <c r="N29" s="20">
        <v>-3.6258144441945084E-2</v>
      </c>
    </row>
    <row r="30" spans="1:14" ht="15.5" x14ac:dyDescent="0.35">
      <c r="A30" s="18" t="s">
        <v>24</v>
      </c>
      <c r="B30" s="19">
        <v>55</v>
      </c>
      <c r="C30" s="19">
        <v>67</v>
      </c>
      <c r="D30" s="19">
        <v>50</v>
      </c>
      <c r="E30" s="19">
        <v>55</v>
      </c>
      <c r="F30" s="19">
        <v>58</v>
      </c>
      <c r="G30" s="19">
        <v>45</v>
      </c>
      <c r="H30" s="19">
        <v>44</v>
      </c>
      <c r="I30" s="19">
        <v>31</v>
      </c>
      <c r="J30" s="19">
        <v>53</v>
      </c>
      <c r="K30" s="19">
        <v>50</v>
      </c>
      <c r="L30" s="19">
        <v>42</v>
      </c>
      <c r="M30" s="19">
        <v>53</v>
      </c>
      <c r="N30" s="20">
        <v>-3.3666900731921467E-2</v>
      </c>
    </row>
    <row r="31" spans="1:14" ht="15.5" x14ac:dyDescent="0.35">
      <c r="A31" s="18" t="s">
        <v>10</v>
      </c>
      <c r="B31" s="19">
        <v>626</v>
      </c>
      <c r="C31" s="19">
        <v>581</v>
      </c>
      <c r="D31" s="19">
        <v>635</v>
      </c>
      <c r="E31" s="19">
        <v>535</v>
      </c>
      <c r="F31" s="19">
        <v>561</v>
      </c>
      <c r="G31" s="19">
        <v>548</v>
      </c>
      <c r="H31" s="19">
        <v>496</v>
      </c>
      <c r="I31" s="19">
        <v>485</v>
      </c>
      <c r="J31" s="19">
        <v>519</v>
      </c>
      <c r="K31" s="19">
        <v>489</v>
      </c>
      <c r="L31" s="19">
        <v>465</v>
      </c>
      <c r="M31" s="19" t="s">
        <v>43</v>
      </c>
      <c r="N31" s="20">
        <v>-2.7794265365767234E-2</v>
      </c>
    </row>
    <row r="32" spans="1:14" ht="15.5" x14ac:dyDescent="0.35">
      <c r="A32" s="18" t="s">
        <v>30</v>
      </c>
      <c r="B32" s="19">
        <v>91</v>
      </c>
      <c r="C32" s="19">
        <v>95</v>
      </c>
      <c r="D32" s="19">
        <v>69</v>
      </c>
      <c r="E32" s="19">
        <v>76</v>
      </c>
      <c r="F32" s="19">
        <v>79</v>
      </c>
      <c r="G32" s="19">
        <v>59</v>
      </c>
      <c r="H32" s="19">
        <v>60</v>
      </c>
      <c r="I32" s="19">
        <v>75</v>
      </c>
      <c r="J32" s="19">
        <v>69</v>
      </c>
      <c r="K32" s="19">
        <v>75</v>
      </c>
      <c r="L32" s="19">
        <v>69</v>
      </c>
      <c r="M32" s="19" t="s">
        <v>43</v>
      </c>
      <c r="N32" s="20">
        <v>-2.3633644518947783E-2</v>
      </c>
    </row>
    <row r="33" spans="1:14" ht="15.5" x14ac:dyDescent="0.35">
      <c r="A33" s="18" t="s">
        <v>1</v>
      </c>
      <c r="B33" s="19">
        <v>114</v>
      </c>
      <c r="C33" s="19">
        <v>102</v>
      </c>
      <c r="D33" s="19">
        <v>108</v>
      </c>
      <c r="E33" s="19">
        <v>125</v>
      </c>
      <c r="F33" s="19">
        <v>104</v>
      </c>
      <c r="G33" s="19">
        <v>99</v>
      </c>
      <c r="H33" s="19">
        <v>105</v>
      </c>
      <c r="I33" s="19">
        <v>106</v>
      </c>
      <c r="J33" s="19">
        <v>113</v>
      </c>
      <c r="K33" s="19">
        <v>104</v>
      </c>
      <c r="L33" s="19">
        <v>99</v>
      </c>
      <c r="M33" s="19" t="s">
        <v>43</v>
      </c>
      <c r="N33" s="20">
        <v>-7.3558189980944544E-3</v>
      </c>
    </row>
    <row r="34" spans="1:14" ht="15.5" x14ac:dyDescent="0.35">
      <c r="A34" s="21"/>
      <c r="B34" s="22"/>
      <c r="C34" s="22"/>
      <c r="D34" s="22"/>
      <c r="E34" s="22"/>
      <c r="F34" s="22"/>
      <c r="G34" s="22"/>
      <c r="H34" s="22"/>
      <c r="I34" s="22"/>
      <c r="J34" s="22"/>
      <c r="K34" s="22"/>
      <c r="L34" s="22"/>
      <c r="M34" s="22"/>
      <c r="N34" s="23"/>
    </row>
    <row r="35" spans="1:14" ht="15.5" x14ac:dyDescent="0.35">
      <c r="A35" s="18" t="s">
        <v>2</v>
      </c>
      <c r="B35" s="19" t="s">
        <v>43</v>
      </c>
      <c r="C35" s="19" t="s">
        <v>43</v>
      </c>
      <c r="D35" s="19" t="s">
        <v>43</v>
      </c>
      <c r="E35" s="19" t="s">
        <v>43</v>
      </c>
      <c r="F35" s="19" t="s">
        <v>43</v>
      </c>
      <c r="G35" s="19" t="s">
        <v>43</v>
      </c>
      <c r="H35" s="19">
        <v>198</v>
      </c>
      <c r="I35" s="19" t="s">
        <v>43</v>
      </c>
      <c r="J35" s="19" t="s">
        <v>43</v>
      </c>
      <c r="K35" s="19" t="s">
        <v>43</v>
      </c>
      <c r="L35" s="19" t="s">
        <v>43</v>
      </c>
      <c r="M35" s="19" t="s">
        <v>43</v>
      </c>
      <c r="N35" s="20"/>
    </row>
    <row r="36" spans="1:14" ht="15.5" x14ac:dyDescent="0.35">
      <c r="A36" s="18" t="s">
        <v>16</v>
      </c>
      <c r="B36" s="24">
        <v>7</v>
      </c>
      <c r="C36" s="24">
        <v>12</v>
      </c>
      <c r="D36" s="24">
        <v>2</v>
      </c>
      <c r="E36" s="24">
        <v>10</v>
      </c>
      <c r="F36" s="24">
        <v>7</v>
      </c>
      <c r="G36" s="24">
        <v>6</v>
      </c>
      <c r="H36" s="24">
        <v>12</v>
      </c>
      <c r="I36" s="24">
        <v>1</v>
      </c>
      <c r="J36" s="24">
        <v>6</v>
      </c>
      <c r="K36" s="24">
        <v>6</v>
      </c>
      <c r="L36" s="24">
        <v>5</v>
      </c>
      <c r="M36" s="24" t="s">
        <v>43</v>
      </c>
      <c r="N36" s="25">
        <v>-4.6392012533029825E-2</v>
      </c>
    </row>
    <row r="37" spans="1:14" ht="15.5" x14ac:dyDescent="0.35">
      <c r="A37" s="18" t="s">
        <v>19</v>
      </c>
      <c r="B37" s="19" t="s">
        <v>43</v>
      </c>
      <c r="C37" s="19" t="s">
        <v>43</v>
      </c>
      <c r="D37" s="26">
        <v>6</v>
      </c>
      <c r="E37" s="26">
        <v>3</v>
      </c>
      <c r="F37" s="26">
        <v>5</v>
      </c>
      <c r="G37" s="26">
        <v>3</v>
      </c>
      <c r="H37" s="26">
        <v>4</v>
      </c>
      <c r="I37" s="26">
        <v>3</v>
      </c>
      <c r="J37" s="26">
        <v>9</v>
      </c>
      <c r="K37" s="26">
        <v>3</v>
      </c>
      <c r="L37" s="26">
        <v>5</v>
      </c>
      <c r="M37" s="26">
        <v>6</v>
      </c>
      <c r="N37" s="20"/>
    </row>
    <row r="38" spans="1:14" ht="15.5" x14ac:dyDescent="0.35">
      <c r="A38" s="27"/>
      <c r="B38" s="28"/>
      <c r="C38" s="28"/>
      <c r="D38" s="28"/>
      <c r="E38" s="28"/>
      <c r="F38" s="28"/>
      <c r="G38" s="28"/>
      <c r="H38" s="28"/>
      <c r="I38" s="28"/>
      <c r="J38" s="28"/>
      <c r="K38" s="28"/>
      <c r="L38" s="28"/>
      <c r="M38" s="28"/>
      <c r="N38" s="29"/>
    </row>
    <row r="39" spans="1:14" ht="18" x14ac:dyDescent="0.35">
      <c r="A39" s="18" t="s">
        <v>157</v>
      </c>
      <c r="B39" s="24">
        <f t="shared" ref="B39:L39" si="0">SUM(B5:B18,B20,B23:B31,B33,B36)</f>
        <v>9248</v>
      </c>
      <c r="C39" s="24">
        <f t="shared" si="0"/>
        <v>9207</v>
      </c>
      <c r="D39" s="24">
        <f t="shared" si="0"/>
        <v>8568</v>
      </c>
      <c r="E39" s="24">
        <f t="shared" si="0"/>
        <v>8469</v>
      </c>
      <c r="F39" s="24">
        <f t="shared" si="0"/>
        <v>8512</v>
      </c>
      <c r="G39" s="24">
        <f t="shared" si="0"/>
        <v>7963</v>
      </c>
      <c r="H39" s="24">
        <f t="shared" si="0"/>
        <v>6865</v>
      </c>
      <c r="I39" s="24">
        <f t="shared" si="0"/>
        <v>6197</v>
      </c>
      <c r="J39" s="24">
        <f t="shared" si="0"/>
        <v>6266</v>
      </c>
      <c r="K39" s="24">
        <f t="shared" si="0"/>
        <v>5681</v>
      </c>
      <c r="L39" s="24">
        <f t="shared" si="0"/>
        <v>5549</v>
      </c>
      <c r="M39" s="30"/>
      <c r="N39" s="25">
        <v>-5.5370024677525498E-2</v>
      </c>
    </row>
    <row r="40" spans="1:14" x14ac:dyDescent="0.3">
      <c r="B40" s="31"/>
      <c r="C40" s="31"/>
      <c r="D40" s="31"/>
      <c r="E40" s="31"/>
      <c r="F40" s="31"/>
      <c r="G40" s="31"/>
      <c r="H40" s="31"/>
      <c r="I40" s="31"/>
      <c r="J40" s="31"/>
      <c r="K40" s="31"/>
      <c r="L40" s="31"/>
      <c r="M40" s="31"/>
    </row>
    <row r="42" spans="1:14" x14ac:dyDescent="0.3">
      <c r="A42" s="2" t="s">
        <v>65</v>
      </c>
    </row>
    <row r="44" spans="1:14" ht="16" x14ac:dyDescent="0.3">
      <c r="A44" s="2" t="s">
        <v>165</v>
      </c>
    </row>
    <row r="45" spans="1:14" x14ac:dyDescent="0.3">
      <c r="A45" s="33" t="s">
        <v>135</v>
      </c>
    </row>
    <row r="46" spans="1:14" x14ac:dyDescent="0.3">
      <c r="A46" s="2" t="s">
        <v>31</v>
      </c>
    </row>
    <row r="48" spans="1:14" x14ac:dyDescent="0.3">
      <c r="A48" s="2" t="s">
        <v>79</v>
      </c>
    </row>
  </sheetData>
  <conditionalFormatting sqref="M36">
    <cfRule type="expression" dxfId="47" priority="11">
      <formula>ROW()=EVEN(ROW())</formula>
    </cfRule>
    <cfRule type="expression" dxfId="46" priority="12">
      <formula>ROW()=event(ROW())</formula>
    </cfRule>
    <cfRule type="expression" dxfId="45" priority="13">
      <formula>ROW()=event(ROW())</formula>
    </cfRule>
    <cfRule type="expression" priority="14">
      <formula>ROW()=event(ROW())</formula>
    </cfRule>
  </conditionalFormatting>
  <conditionalFormatting sqref="B5:M33">
    <cfRule type="expression" dxfId="44" priority="10">
      <formula>ROW()=manage(ROW())</formula>
    </cfRule>
  </conditionalFormatting>
  <conditionalFormatting sqref="B6:M33">
    <cfRule type="expression" dxfId="43" priority="6">
      <formula>ROW()=EVEN(ROW())</formula>
    </cfRule>
    <cfRule type="expression" dxfId="42" priority="7">
      <formula>ROW()=event(ROW())</formula>
    </cfRule>
    <cfRule type="expression" dxfId="41" priority="8">
      <formula>ROW()=event(ROW())</formula>
    </cfRule>
    <cfRule type="expression" dxfId="40" priority="9">
      <formula>ROW()=event(ROW())</formula>
    </cfRule>
  </conditionalFormatting>
  <conditionalFormatting sqref="N5:N33">
    <cfRule type="expression" dxfId="39" priority="5">
      <formula>ROW()=manage(ROW())</formula>
    </cfRule>
  </conditionalFormatting>
  <conditionalFormatting sqref="N6:N33">
    <cfRule type="expression" dxfId="38" priority="1">
      <formula>ROW()=EVEN(ROW())</formula>
    </cfRule>
    <cfRule type="expression" dxfId="37" priority="2">
      <formula>ROW()=event(ROW())</formula>
    </cfRule>
    <cfRule type="expression" dxfId="36" priority="3">
      <formula>ROW()=event(ROW())</formula>
    </cfRule>
    <cfRule type="expression" dxfId="35" priority="4">
      <formula>ROW()=event(ROW())</formula>
    </cfRule>
  </conditionalFormatting>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topLeftCell="A7" zoomScale="90" zoomScaleNormal="90" workbookViewId="0">
      <selection activeCell="E28" sqref="E28:E29"/>
    </sheetView>
  </sheetViews>
  <sheetFormatPr defaultRowHeight="14" x14ac:dyDescent="0.3"/>
  <cols>
    <col min="1" max="1" width="8.7265625" style="2"/>
    <col min="2" max="2" width="21.453125" style="46" customWidth="1"/>
    <col min="3" max="3" width="16.453125" style="46" customWidth="1"/>
    <col min="4" max="4" width="20.26953125" style="46" customWidth="1"/>
    <col min="5" max="5" width="16.54296875" style="47" customWidth="1"/>
    <col min="6" max="6" width="11.81640625" style="2" customWidth="1"/>
    <col min="7" max="7" width="16.1796875" style="2" customWidth="1"/>
    <col min="8" max="16384" width="8.7265625" style="2"/>
  </cols>
  <sheetData>
    <row r="1" spans="1:5" x14ac:dyDescent="0.3">
      <c r="A1" s="10" t="s">
        <v>138</v>
      </c>
      <c r="B1" s="34"/>
      <c r="C1" s="34"/>
      <c r="D1" s="34"/>
      <c r="E1" s="35"/>
    </row>
    <row r="3" spans="1:5" x14ac:dyDescent="0.3">
      <c r="B3" s="2"/>
      <c r="C3" s="2"/>
      <c r="D3" s="2"/>
      <c r="E3" s="2"/>
    </row>
    <row r="4" spans="1:5" ht="50" customHeight="1" x14ac:dyDescent="0.3">
      <c r="A4" s="5"/>
      <c r="B4" s="12" t="s">
        <v>67</v>
      </c>
      <c r="C4" s="12" t="s">
        <v>68</v>
      </c>
      <c r="D4" s="12" t="s">
        <v>32</v>
      </c>
      <c r="E4" s="2"/>
    </row>
    <row r="5" spans="1:5" x14ac:dyDescent="0.3">
      <c r="A5" s="13" t="s">
        <v>20</v>
      </c>
      <c r="B5" s="36">
        <v>60</v>
      </c>
      <c r="C5" s="37">
        <v>16779575</v>
      </c>
      <c r="D5" s="38">
        <v>3.5757759061239631</v>
      </c>
      <c r="E5" s="2"/>
    </row>
    <row r="6" spans="1:5" x14ac:dyDescent="0.3">
      <c r="A6" s="13" t="s">
        <v>29</v>
      </c>
      <c r="B6" s="36">
        <v>18.666666666666668</v>
      </c>
      <c r="C6" s="37">
        <v>5051275</v>
      </c>
      <c r="D6" s="38">
        <v>3.6954366306856521</v>
      </c>
      <c r="E6" s="2"/>
    </row>
    <row r="7" spans="1:5" x14ac:dyDescent="0.3">
      <c r="A7" s="13" t="s">
        <v>24</v>
      </c>
      <c r="B7" s="36">
        <v>48.333333333333336</v>
      </c>
      <c r="C7" s="37">
        <v>9555893</v>
      </c>
      <c r="D7" s="38">
        <v>5.0579609182871064</v>
      </c>
      <c r="E7" s="2"/>
    </row>
    <row r="8" spans="1:5" x14ac:dyDescent="0.3">
      <c r="A8" s="13" t="s">
        <v>6</v>
      </c>
      <c r="B8" s="36">
        <v>32.666666666666664</v>
      </c>
      <c r="C8" s="37">
        <v>5602628</v>
      </c>
      <c r="D8" s="38">
        <v>5.830597117400381</v>
      </c>
      <c r="E8" s="2"/>
    </row>
    <row r="9" spans="1:5" x14ac:dyDescent="0.3">
      <c r="A9" s="13" t="s">
        <v>9</v>
      </c>
      <c r="B9" s="36">
        <v>34.666666666666664</v>
      </c>
      <c r="C9" s="37">
        <v>5423679</v>
      </c>
      <c r="D9" s="38">
        <v>6.3917253706693673</v>
      </c>
      <c r="E9" s="2"/>
    </row>
    <row r="10" spans="1:5" x14ac:dyDescent="0.3">
      <c r="A10" s="13" t="s">
        <v>26</v>
      </c>
      <c r="B10" s="36">
        <v>433.33333333333331</v>
      </c>
      <c r="C10" s="37">
        <v>63905297</v>
      </c>
      <c r="D10" s="38">
        <v>6.7808672156446326</v>
      </c>
      <c r="E10" s="2"/>
    </row>
    <row r="11" spans="1:5" x14ac:dyDescent="0.3">
      <c r="A11" s="13" t="s">
        <v>5</v>
      </c>
      <c r="B11" s="36">
        <v>566</v>
      </c>
      <c r="C11" s="37">
        <v>80523746</v>
      </c>
      <c r="D11" s="38">
        <v>7.0289824817638262</v>
      </c>
      <c r="E11" s="2"/>
    </row>
    <row r="12" spans="1:5" x14ac:dyDescent="0.3">
      <c r="A12" s="13" t="s">
        <v>10</v>
      </c>
      <c r="B12" s="36">
        <v>491</v>
      </c>
      <c r="C12" s="37">
        <v>65560721</v>
      </c>
      <c r="D12" s="38">
        <v>7.4892403944123798</v>
      </c>
      <c r="E12" s="2"/>
    </row>
    <row r="13" spans="1:5" x14ac:dyDescent="0.3">
      <c r="A13" s="13" t="s">
        <v>14</v>
      </c>
      <c r="B13" s="36">
        <v>35.666666666666664</v>
      </c>
      <c r="C13" s="37">
        <v>4591087</v>
      </c>
      <c r="D13" s="38">
        <v>7.7686758422714846</v>
      </c>
      <c r="E13" s="2"/>
    </row>
    <row r="14" spans="1:5" x14ac:dyDescent="0.3">
      <c r="A14" s="13" t="s">
        <v>8</v>
      </c>
      <c r="B14" s="36">
        <v>373.66666666666669</v>
      </c>
      <c r="C14" s="37">
        <v>46727890</v>
      </c>
      <c r="D14" s="38">
        <v>7.996651821142934</v>
      </c>
      <c r="E14" s="2"/>
    </row>
    <row r="15" spans="1:5" x14ac:dyDescent="0.3">
      <c r="A15" s="13" t="s">
        <v>30</v>
      </c>
      <c r="B15" s="36">
        <v>71</v>
      </c>
      <c r="C15" s="37">
        <v>8039060</v>
      </c>
      <c r="D15" s="38">
        <v>8.8318783539369026</v>
      </c>
      <c r="E15" s="2"/>
    </row>
    <row r="16" spans="1:5" x14ac:dyDescent="0.3">
      <c r="A16" s="13" t="s">
        <v>1</v>
      </c>
      <c r="B16" s="36">
        <v>105.33333333333333</v>
      </c>
      <c r="C16" s="37">
        <v>11161642</v>
      </c>
      <c r="D16" s="38">
        <v>9.4370822261933611</v>
      </c>
      <c r="E16" s="2"/>
    </row>
    <row r="17" spans="1:5" x14ac:dyDescent="0.3">
      <c r="A17" s="13" t="s">
        <v>15</v>
      </c>
      <c r="B17" s="36">
        <v>571.33333333333337</v>
      </c>
      <c r="C17" s="37">
        <v>59685227</v>
      </c>
      <c r="D17" s="38">
        <v>9.5724413234339103</v>
      </c>
      <c r="E17" s="2"/>
    </row>
    <row r="18" spans="1:5" x14ac:dyDescent="0.3">
      <c r="A18" s="13" t="s">
        <v>59</v>
      </c>
      <c r="B18" s="36">
        <v>20</v>
      </c>
      <c r="C18" s="37">
        <v>2055496</v>
      </c>
      <c r="D18" s="38">
        <v>9.7300116370939183</v>
      </c>
      <c r="E18" s="2"/>
    </row>
    <row r="19" spans="1:5" x14ac:dyDescent="0.3">
      <c r="A19" s="13" t="s">
        <v>0</v>
      </c>
      <c r="B19" s="36">
        <v>83.666666666666671</v>
      </c>
      <c r="C19" s="37">
        <v>8451860</v>
      </c>
      <c r="D19" s="38">
        <v>9.8992016747398406</v>
      </c>
      <c r="E19" s="2"/>
    </row>
    <row r="20" spans="1:5" x14ac:dyDescent="0.3">
      <c r="A20" s="13" t="s">
        <v>3</v>
      </c>
      <c r="B20" s="36">
        <v>10.333333333333334</v>
      </c>
      <c r="C20" s="37">
        <v>865878</v>
      </c>
      <c r="D20" s="38">
        <v>11.933936805569992</v>
      </c>
      <c r="E20" s="2"/>
    </row>
    <row r="21" spans="1:5" x14ac:dyDescent="0.3">
      <c r="A21" s="13" t="s">
        <v>28</v>
      </c>
      <c r="B21" s="36">
        <v>98.333333333333329</v>
      </c>
      <c r="C21" s="37">
        <v>8134800</v>
      </c>
      <c r="D21" s="38">
        <v>12.087984134008622</v>
      </c>
      <c r="E21" s="2"/>
    </row>
    <row r="22" spans="1:5" x14ac:dyDescent="0.3">
      <c r="A22" s="13" t="s">
        <v>25</v>
      </c>
      <c r="B22" s="36">
        <v>68.666666666666671</v>
      </c>
      <c r="C22" s="37">
        <v>5410836</v>
      </c>
      <c r="D22" s="38">
        <v>12.690583611602102</v>
      </c>
      <c r="E22" s="2"/>
    </row>
    <row r="23" spans="1:5" x14ac:dyDescent="0.3">
      <c r="A23" s="13" t="s">
        <v>13</v>
      </c>
      <c r="B23" s="36">
        <v>142.33333333333334</v>
      </c>
      <c r="C23" s="37">
        <v>9908798</v>
      </c>
      <c r="D23" s="38">
        <v>14.36433897767755</v>
      </c>
      <c r="E23" s="2"/>
    </row>
    <row r="24" spans="1:5" x14ac:dyDescent="0.3">
      <c r="A24" s="13" t="s">
        <v>4</v>
      </c>
      <c r="B24" s="36">
        <v>167</v>
      </c>
      <c r="C24" s="37">
        <v>10516125</v>
      </c>
      <c r="D24" s="38">
        <v>15.880374187260042</v>
      </c>
      <c r="E24" s="2"/>
    </row>
    <row r="25" spans="1:5" x14ac:dyDescent="0.3">
      <c r="A25" s="13" t="s">
        <v>22</v>
      </c>
      <c r="B25" s="36">
        <v>167.33333333333334</v>
      </c>
      <c r="C25" s="37">
        <v>10487289</v>
      </c>
      <c r="D25" s="38">
        <v>15.955823600678244</v>
      </c>
      <c r="E25" s="2"/>
    </row>
    <row r="26" spans="1:5" x14ac:dyDescent="0.3">
      <c r="A26" s="13" t="s">
        <v>58</v>
      </c>
      <c r="B26" s="36">
        <v>181.33333333333334</v>
      </c>
      <c r="C26" s="37">
        <v>11123034</v>
      </c>
      <c r="D26" s="38">
        <v>16.302506432447597</v>
      </c>
      <c r="E26" s="2"/>
    </row>
    <row r="27" spans="1:5" x14ac:dyDescent="0.3">
      <c r="A27" s="13" t="s">
        <v>12</v>
      </c>
      <c r="B27" s="36">
        <v>70.666666666666671</v>
      </c>
      <c r="C27" s="37">
        <v>4262140</v>
      </c>
      <c r="D27" s="38">
        <v>16.580090439700871</v>
      </c>
      <c r="E27" s="2"/>
    </row>
    <row r="28" spans="1:5" x14ac:dyDescent="0.3">
      <c r="A28" s="13" t="s">
        <v>7</v>
      </c>
      <c r="B28" s="36">
        <v>26</v>
      </c>
      <c r="C28" s="37">
        <v>1320174</v>
      </c>
      <c r="D28" s="38">
        <v>19.694373620447003</v>
      </c>
      <c r="E28" s="2"/>
    </row>
    <row r="29" spans="1:5" x14ac:dyDescent="0.3">
      <c r="A29" s="13" t="s">
        <v>27</v>
      </c>
      <c r="B29" s="36">
        <v>173</v>
      </c>
      <c r="C29" s="37">
        <v>7181505</v>
      </c>
      <c r="D29" s="38">
        <v>24.089658086988731</v>
      </c>
      <c r="E29" s="2"/>
    </row>
    <row r="30" spans="1:5" x14ac:dyDescent="0.3">
      <c r="A30" s="13" t="s">
        <v>17</v>
      </c>
      <c r="B30" s="36">
        <v>64</v>
      </c>
      <c r="C30" s="37">
        <v>2023825</v>
      </c>
      <c r="D30" s="38">
        <v>31.623287586624336</v>
      </c>
      <c r="E30" s="2"/>
    </row>
    <row r="31" spans="1:5" x14ac:dyDescent="0.3">
      <c r="A31" s="13" t="s">
        <v>21</v>
      </c>
      <c r="B31" s="36">
        <v>1235</v>
      </c>
      <c r="C31" s="37">
        <v>38062535</v>
      </c>
      <c r="D31" s="38">
        <v>32.446603989986478</v>
      </c>
      <c r="E31" s="2"/>
    </row>
    <row r="32" spans="1:5" x14ac:dyDescent="0.3">
      <c r="A32" s="13" t="s">
        <v>18</v>
      </c>
      <c r="B32" s="36">
        <v>104.33333333333333</v>
      </c>
      <c r="C32" s="37">
        <v>2971905</v>
      </c>
      <c r="D32" s="38">
        <v>35.106550624375046</v>
      </c>
      <c r="E32" s="2"/>
    </row>
    <row r="33" spans="1:5" x14ac:dyDescent="0.3">
      <c r="A33" s="13" t="s">
        <v>23</v>
      </c>
      <c r="B33" s="36">
        <v>733.66666666666663</v>
      </c>
      <c r="C33" s="37">
        <v>20020074</v>
      </c>
      <c r="D33" s="38">
        <v>36.646551189904024</v>
      </c>
      <c r="E33" s="2"/>
    </row>
    <row r="34" spans="1:5" x14ac:dyDescent="0.3">
      <c r="B34" s="39"/>
      <c r="C34" s="40"/>
      <c r="D34" s="41"/>
      <c r="E34" s="2"/>
    </row>
    <row r="35" spans="1:5" x14ac:dyDescent="0.3">
      <c r="A35" s="13" t="s">
        <v>16</v>
      </c>
      <c r="B35" s="42">
        <v>5.666666666666667</v>
      </c>
      <c r="C35" s="24">
        <v>537039</v>
      </c>
      <c r="D35" s="43">
        <v>10.551685569701021</v>
      </c>
      <c r="E35" s="2"/>
    </row>
    <row r="36" spans="1:5" x14ac:dyDescent="0.3">
      <c r="A36" s="13" t="s">
        <v>19</v>
      </c>
      <c r="B36" s="36">
        <v>5.666666666666667</v>
      </c>
      <c r="C36" s="37">
        <v>421364</v>
      </c>
      <c r="D36" s="38">
        <v>13.448388250222294</v>
      </c>
      <c r="E36" s="2"/>
    </row>
    <row r="37" spans="1:5" x14ac:dyDescent="0.3">
      <c r="A37" s="13" t="s">
        <v>2</v>
      </c>
      <c r="B37" s="42" t="s">
        <v>43</v>
      </c>
      <c r="C37" s="24">
        <v>7284552</v>
      </c>
      <c r="D37" s="43" t="s">
        <v>43</v>
      </c>
      <c r="E37" s="2"/>
    </row>
    <row r="38" spans="1:5" x14ac:dyDescent="0.3">
      <c r="B38" s="39"/>
      <c r="C38" s="40"/>
      <c r="D38" s="41"/>
      <c r="E38" s="2"/>
    </row>
    <row r="39" spans="1:5" ht="16" x14ac:dyDescent="0.3">
      <c r="A39" s="13" t="s">
        <v>158</v>
      </c>
      <c r="B39" s="44">
        <f>SUM(B5,B7:B14,B16:B20,B22:B28,B30:B33,B35:B36)</f>
        <v>5837.6666666666679</v>
      </c>
      <c r="C39" s="30">
        <f>SUM(C5,C7:C14,C16:C20,C22:C28,C30:C33,C35:C36)</f>
        <v>497955757</v>
      </c>
      <c r="D39" s="43">
        <v>11.723263732979932</v>
      </c>
      <c r="E39" s="2"/>
    </row>
    <row r="40" spans="1:5" x14ac:dyDescent="0.3">
      <c r="B40" s="45"/>
      <c r="C40" s="45"/>
      <c r="D40" s="45"/>
      <c r="E40" s="2"/>
    </row>
    <row r="41" spans="1:5" x14ac:dyDescent="0.3">
      <c r="E41" s="2"/>
    </row>
    <row r="42" spans="1:5" ht="16" x14ac:dyDescent="0.3">
      <c r="A42" s="2" t="s">
        <v>164</v>
      </c>
      <c r="E42" s="2"/>
    </row>
    <row r="43" spans="1:5" x14ac:dyDescent="0.3">
      <c r="A43" s="2" t="s">
        <v>69</v>
      </c>
      <c r="E43" s="2"/>
    </row>
    <row r="44" spans="1:5" x14ac:dyDescent="0.3">
      <c r="E44" s="2"/>
    </row>
    <row r="45" spans="1:5" x14ac:dyDescent="0.3">
      <c r="A45" s="2" t="s">
        <v>70</v>
      </c>
      <c r="E45" s="2"/>
    </row>
  </sheetData>
  <conditionalFormatting sqref="B6:D33">
    <cfRule type="expression" dxfId="34" priority="1">
      <formula>ROW()=EVEN(ROW())</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topLeftCell="A7" zoomScale="90" zoomScaleNormal="90" workbookViewId="0">
      <selection activeCell="N27" sqref="N27"/>
    </sheetView>
  </sheetViews>
  <sheetFormatPr defaultRowHeight="14" x14ac:dyDescent="0.3"/>
  <cols>
    <col min="1" max="20" width="8.7265625" style="2"/>
    <col min="21" max="21" width="14.7265625" style="2" customWidth="1"/>
    <col min="22" max="22" width="10.08984375" style="2" bestFit="1" customWidth="1"/>
    <col min="23" max="23" width="8.81640625" style="2" bestFit="1" customWidth="1"/>
    <col min="24" max="26" width="11" style="2" bestFit="1" customWidth="1"/>
    <col min="27" max="27" width="10.453125" style="2" customWidth="1"/>
    <col min="28" max="16384" width="8.7265625" style="2"/>
  </cols>
  <sheetData>
    <row r="1" spans="1:12" x14ac:dyDescent="0.3">
      <c r="A1" s="10" t="s">
        <v>139</v>
      </c>
    </row>
    <row r="5" spans="1:12" ht="49.5" customHeight="1" x14ac:dyDescent="0.3">
      <c r="A5" s="48"/>
      <c r="B5" s="49" t="s">
        <v>57</v>
      </c>
      <c r="C5" s="49"/>
      <c r="D5" s="49"/>
      <c r="E5" s="49"/>
      <c r="F5" s="49"/>
      <c r="G5" s="50"/>
      <c r="H5" s="51" t="s">
        <v>72</v>
      </c>
      <c r="I5" s="52"/>
      <c r="J5" s="52"/>
      <c r="K5" s="52"/>
      <c r="L5" s="52"/>
    </row>
    <row r="6" spans="1:12" x14ac:dyDescent="0.3">
      <c r="A6" s="53"/>
      <c r="B6" s="54" t="s">
        <v>51</v>
      </c>
      <c r="C6" s="54" t="s">
        <v>52</v>
      </c>
      <c r="D6" s="54" t="s">
        <v>53</v>
      </c>
      <c r="E6" s="54" t="s">
        <v>54</v>
      </c>
      <c r="F6" s="54" t="s">
        <v>55</v>
      </c>
      <c r="G6" s="54"/>
      <c r="H6" s="54" t="s">
        <v>51</v>
      </c>
      <c r="I6" s="54" t="s">
        <v>71</v>
      </c>
      <c r="J6" s="54" t="s">
        <v>53</v>
      </c>
      <c r="K6" s="54" t="s">
        <v>54</v>
      </c>
      <c r="L6" s="54" t="s">
        <v>56</v>
      </c>
    </row>
    <row r="7" spans="1:12" x14ac:dyDescent="0.3">
      <c r="A7" s="13" t="s">
        <v>0</v>
      </c>
      <c r="B7" s="55">
        <v>0.14399999999999999</v>
      </c>
      <c r="C7" s="55">
        <v>0.121</v>
      </c>
      <c r="D7" s="55">
        <v>0.35799999999999998</v>
      </c>
      <c r="E7" s="55">
        <v>0.19700000000000001</v>
      </c>
      <c r="F7" s="55">
        <v>0.18099999999999999</v>
      </c>
      <c r="G7" s="13" t="s">
        <v>0</v>
      </c>
      <c r="H7" s="56">
        <v>3.2865875414142902</v>
      </c>
      <c r="I7" s="56">
        <v>8.1485641522668324</v>
      </c>
      <c r="J7" s="56">
        <v>4.8472576029797345</v>
      </c>
      <c r="K7" s="56">
        <v>9.0089201642828236</v>
      </c>
      <c r="L7" s="56">
        <v>27.236913326637758</v>
      </c>
    </row>
    <row r="8" spans="1:12" x14ac:dyDescent="0.3">
      <c r="A8" s="13" t="s">
        <v>1</v>
      </c>
      <c r="B8" s="55">
        <v>0.17</v>
      </c>
      <c r="C8" s="55">
        <v>0.12</v>
      </c>
      <c r="D8" s="55">
        <v>0.33900000000000002</v>
      </c>
      <c r="E8" s="55">
        <v>0.19500000000000001</v>
      </c>
      <c r="F8" s="55">
        <v>0.17599999999999999</v>
      </c>
      <c r="G8" s="13" t="s">
        <v>1</v>
      </c>
      <c r="H8" s="56">
        <v>4.7431351471932386</v>
      </c>
      <c r="I8" s="56">
        <v>6.7194414585237547</v>
      </c>
      <c r="J8" s="56">
        <v>6.1666457174259293</v>
      </c>
      <c r="K8" s="56">
        <v>7.3511838178721423</v>
      </c>
      <c r="L8" s="56">
        <v>24.264649711335782</v>
      </c>
    </row>
    <row r="9" spans="1:12" x14ac:dyDescent="0.3">
      <c r="A9" s="13" t="s">
        <v>4</v>
      </c>
      <c r="B9" s="55">
        <v>0.14799999999999999</v>
      </c>
      <c r="C9" s="55">
        <v>0.111</v>
      </c>
      <c r="D9" s="55">
        <v>0.373</v>
      </c>
      <c r="E9" s="55">
        <v>0.2</v>
      </c>
      <c r="F9" s="55">
        <v>0.16800000000000001</v>
      </c>
      <c r="G9" s="13" t="s">
        <v>4</v>
      </c>
      <c r="H9" s="56">
        <v>3.4267409369930495</v>
      </c>
      <c r="I9" s="56">
        <v>9.9946610662297299</v>
      </c>
      <c r="J9" s="56">
        <v>11.982109563198888</v>
      </c>
      <c r="K9" s="56">
        <v>18.701438663639571</v>
      </c>
      <c r="L9" s="56">
        <v>34.716149254536731</v>
      </c>
    </row>
    <row r="10" spans="1:12" x14ac:dyDescent="0.3">
      <c r="A10" s="13" t="s">
        <v>5</v>
      </c>
      <c r="B10" s="55">
        <v>0.13100000000000001</v>
      </c>
      <c r="C10" s="55">
        <v>0.109</v>
      </c>
      <c r="D10" s="55">
        <v>0.34100000000000003</v>
      </c>
      <c r="E10" s="55">
        <v>0.21099999999999999</v>
      </c>
      <c r="F10" s="55">
        <v>0.20699999999999999</v>
      </c>
      <c r="G10" s="13" t="s">
        <v>5</v>
      </c>
      <c r="H10" s="56">
        <v>2.2435813853983211</v>
      </c>
      <c r="I10" s="56">
        <v>6.4182256481888391</v>
      </c>
      <c r="J10" s="56">
        <v>3.6782650832520565</v>
      </c>
      <c r="K10" s="56">
        <v>5.3166933290852265</v>
      </c>
      <c r="L10" s="56">
        <v>17.63814931153928</v>
      </c>
    </row>
    <row r="11" spans="1:12" ht="16" customHeight="1" x14ac:dyDescent="0.3">
      <c r="A11" s="13" t="s">
        <v>6</v>
      </c>
      <c r="B11" s="55">
        <v>0.17399999999999999</v>
      </c>
      <c r="C11" s="55">
        <v>0.128</v>
      </c>
      <c r="D11" s="55">
        <v>0.32800000000000001</v>
      </c>
      <c r="E11" s="55">
        <v>0.191</v>
      </c>
      <c r="F11" s="55">
        <v>0.17900000000000002</v>
      </c>
      <c r="G11" s="13" t="s">
        <v>6</v>
      </c>
      <c r="H11" s="56">
        <v>2.7354431702558677</v>
      </c>
      <c r="I11" s="56">
        <v>5.5777395893498554</v>
      </c>
      <c r="J11" s="56">
        <v>3.4464082015495037</v>
      </c>
      <c r="K11" s="56">
        <v>6.8529296176305365</v>
      </c>
      <c r="L11" s="56">
        <v>12.298032912086086</v>
      </c>
    </row>
    <row r="12" spans="1:12" x14ac:dyDescent="0.3">
      <c r="A12" s="13" t="s">
        <v>7</v>
      </c>
      <c r="B12" s="55">
        <v>0.157</v>
      </c>
      <c r="C12" s="55">
        <v>0.11799999999999999</v>
      </c>
      <c r="D12" s="55">
        <v>0.34499999999999997</v>
      </c>
      <c r="E12" s="55">
        <v>0.2</v>
      </c>
      <c r="F12" s="55">
        <v>0.18</v>
      </c>
      <c r="G12" s="13" t="s">
        <v>7</v>
      </c>
      <c r="H12" s="56">
        <v>3.2164582101007677</v>
      </c>
      <c r="I12" s="56">
        <v>10.698812266648742</v>
      </c>
      <c r="J12" s="56">
        <v>10.246050935944186</v>
      </c>
      <c r="K12" s="56">
        <v>31.561496186613788</v>
      </c>
      <c r="L12" s="56">
        <v>44.887461243184049</v>
      </c>
    </row>
    <row r="13" spans="1:12" x14ac:dyDescent="0.3">
      <c r="A13" s="13" t="s">
        <v>8</v>
      </c>
      <c r="B13" s="55">
        <v>0.152</v>
      </c>
      <c r="C13" s="55">
        <v>9.9000000000000005E-2</v>
      </c>
      <c r="D13" s="55">
        <v>0.38900000000000001</v>
      </c>
      <c r="E13" s="55">
        <v>0.184</v>
      </c>
      <c r="F13" s="55">
        <v>0.17699999999999999</v>
      </c>
      <c r="G13" s="13" t="s">
        <v>8</v>
      </c>
      <c r="H13" s="56">
        <v>2.0786353251903105</v>
      </c>
      <c r="I13" s="56">
        <v>3.6748325618206108</v>
      </c>
      <c r="J13" s="56">
        <v>3.9976932481078902</v>
      </c>
      <c r="K13" s="56">
        <v>6.2418111895629496</v>
      </c>
      <c r="L13" s="56">
        <v>25.269511643944924</v>
      </c>
    </row>
    <row r="14" spans="1:12" x14ac:dyDescent="0.3">
      <c r="A14" s="13" t="s">
        <v>9</v>
      </c>
      <c r="B14" s="55">
        <v>0.16400000000000001</v>
      </c>
      <c r="C14" s="55">
        <v>0.122</v>
      </c>
      <c r="D14" s="55">
        <v>0.316</v>
      </c>
      <c r="E14" s="55">
        <v>0.21</v>
      </c>
      <c r="F14" s="55">
        <v>0.188</v>
      </c>
      <c r="G14" s="13" t="s">
        <v>9</v>
      </c>
      <c r="H14" s="56">
        <v>2.2348690107235551</v>
      </c>
      <c r="I14" s="56">
        <v>3.5263302013465934</v>
      </c>
      <c r="J14" s="56">
        <v>4.2787840236954144</v>
      </c>
      <c r="K14" s="56">
        <v>4.3899212710641269</v>
      </c>
      <c r="L14" s="56">
        <v>17.653087664491913</v>
      </c>
    </row>
    <row r="15" spans="1:12" x14ac:dyDescent="0.3">
      <c r="A15" s="13" t="s">
        <v>10</v>
      </c>
      <c r="B15" s="55">
        <v>0.186</v>
      </c>
      <c r="C15" s="55">
        <v>0.12</v>
      </c>
      <c r="D15" s="55">
        <v>0.32500000000000001</v>
      </c>
      <c r="E15" s="55">
        <v>0.193</v>
      </c>
      <c r="F15" s="55">
        <v>0.17499999999999999</v>
      </c>
      <c r="G15" s="13" t="s">
        <v>10</v>
      </c>
      <c r="H15" s="56">
        <v>2.4601670042744823</v>
      </c>
      <c r="I15" s="56">
        <v>5.6351491992353848</v>
      </c>
      <c r="J15" s="56">
        <v>4.1613409471276688</v>
      </c>
      <c r="K15" s="56">
        <v>6.0063766446328293</v>
      </c>
      <c r="L15" s="56">
        <v>21.964371014162584</v>
      </c>
    </row>
    <row r="16" spans="1:12" x14ac:dyDescent="0.3">
      <c r="A16" s="13" t="s">
        <v>58</v>
      </c>
      <c r="B16" s="55">
        <v>0.14699999999999999</v>
      </c>
      <c r="C16" s="55">
        <v>0.106</v>
      </c>
      <c r="D16" s="55">
        <v>0.35899999999999999</v>
      </c>
      <c r="E16" s="55">
        <v>0.188</v>
      </c>
      <c r="F16" s="55">
        <v>0.19799999999999998</v>
      </c>
      <c r="G16" s="13" t="s">
        <v>58</v>
      </c>
      <c r="H16" s="56">
        <v>5.3004347644512499</v>
      </c>
      <c r="I16" s="56">
        <v>7.2819057044330249</v>
      </c>
      <c r="J16" s="56">
        <v>7.5128296479205101</v>
      </c>
      <c r="K16" s="56">
        <v>12.980723311460517</v>
      </c>
      <c r="L16" s="56">
        <v>43.286883909685208</v>
      </c>
    </row>
    <row r="17" spans="1:12" x14ac:dyDescent="0.3">
      <c r="A17" s="13" t="s">
        <v>12</v>
      </c>
      <c r="B17" s="55">
        <v>0.14899999999999999</v>
      </c>
      <c r="C17" s="55">
        <v>0.11700000000000001</v>
      </c>
      <c r="D17" s="55">
        <v>0.33800000000000002</v>
      </c>
      <c r="E17" s="55">
        <v>0.21299999999999999</v>
      </c>
      <c r="F17" s="55">
        <v>0.182</v>
      </c>
      <c r="G17" s="13" t="s">
        <v>12</v>
      </c>
      <c r="H17" s="56">
        <v>7.3484002202042609</v>
      </c>
      <c r="I17" s="56">
        <v>8.0213306432998888</v>
      </c>
      <c r="J17" s="56">
        <v>8.7926124359248767</v>
      </c>
      <c r="K17" s="56">
        <v>19.82737363238212</v>
      </c>
      <c r="L17" s="56">
        <v>40.393129310903014</v>
      </c>
    </row>
    <row r="18" spans="1:12" x14ac:dyDescent="0.3">
      <c r="A18" s="13" t="s">
        <v>13</v>
      </c>
      <c r="B18" s="55">
        <v>0.14399999999999999</v>
      </c>
      <c r="C18" s="55">
        <v>0.121</v>
      </c>
      <c r="D18" s="55">
        <v>0.35499999999999998</v>
      </c>
      <c r="E18" s="55">
        <v>0.20799999999999999</v>
      </c>
      <c r="F18" s="55">
        <v>0.17200000000000001</v>
      </c>
      <c r="G18" s="13" t="s">
        <v>13</v>
      </c>
      <c r="H18" s="56">
        <v>2.5697327731338317</v>
      </c>
      <c r="I18" s="56">
        <v>7.5064771013856779</v>
      </c>
      <c r="J18" s="56">
        <v>9.3813342929054802</v>
      </c>
      <c r="K18" s="56">
        <v>21.025086325640441</v>
      </c>
      <c r="L18" s="56">
        <v>30.510822946975892</v>
      </c>
    </row>
    <row r="19" spans="1:12" x14ac:dyDescent="0.3">
      <c r="A19" s="13" t="s">
        <v>14</v>
      </c>
      <c r="B19" s="55">
        <v>0.219</v>
      </c>
      <c r="C19" s="55">
        <v>0.11700000000000001</v>
      </c>
      <c r="D19" s="55">
        <v>0.377</v>
      </c>
      <c r="E19" s="55">
        <v>0.16400000000000001</v>
      </c>
      <c r="F19" s="55">
        <v>0.122</v>
      </c>
      <c r="G19" s="13" t="s">
        <v>14</v>
      </c>
      <c r="H19" s="56">
        <v>2.3206900907225028</v>
      </c>
      <c r="I19" s="56">
        <v>6.205508301199365</v>
      </c>
      <c r="J19" s="56">
        <v>6.5478811729896753</v>
      </c>
      <c r="K19" s="56">
        <v>6.640650651588345</v>
      </c>
      <c r="L19" s="56">
        <v>24.399855181027341</v>
      </c>
    </row>
    <row r="20" spans="1:12" x14ac:dyDescent="0.3">
      <c r="A20" s="13" t="s">
        <v>15</v>
      </c>
      <c r="B20" s="55">
        <v>0.14000000000000001</v>
      </c>
      <c r="C20" s="55">
        <v>9.9000000000000005E-2</v>
      </c>
      <c r="D20" s="55">
        <v>0.35299999999999998</v>
      </c>
      <c r="E20" s="55">
        <v>0.19700000000000001</v>
      </c>
      <c r="F20" s="55">
        <v>0.21199999999999999</v>
      </c>
      <c r="G20" s="13" t="s">
        <v>15</v>
      </c>
      <c r="H20" s="56">
        <v>1.5557810118933257</v>
      </c>
      <c r="I20" s="56">
        <v>4.4001887205063763</v>
      </c>
      <c r="J20" s="56">
        <v>4.2084175842890588</v>
      </c>
      <c r="K20" s="56">
        <v>7.3141754717671388</v>
      </c>
      <c r="L20" s="56">
        <v>27.766212640902172</v>
      </c>
    </row>
    <row r="21" spans="1:12" x14ac:dyDescent="0.3">
      <c r="A21" s="13" t="s">
        <v>17</v>
      </c>
      <c r="B21" s="55">
        <v>0.14399999999999999</v>
      </c>
      <c r="C21" s="55">
        <v>0.12</v>
      </c>
      <c r="D21" s="55">
        <v>0.34399999999999997</v>
      </c>
      <c r="E21" s="55">
        <v>0.20399999999999999</v>
      </c>
      <c r="F21" s="55">
        <v>0.188</v>
      </c>
      <c r="G21" s="13" t="s">
        <v>17</v>
      </c>
      <c r="H21" s="56">
        <v>5.7189105155208946</v>
      </c>
      <c r="I21" s="56">
        <v>4.117615571175044</v>
      </c>
      <c r="J21" s="56">
        <v>32.55789056277942</v>
      </c>
      <c r="K21" s="56">
        <v>28.258146076691478</v>
      </c>
      <c r="L21" s="56">
        <v>60.450100938527243</v>
      </c>
    </row>
    <row r="22" spans="1:12" x14ac:dyDescent="0.3">
      <c r="A22" s="13" t="s">
        <v>18</v>
      </c>
      <c r="B22" s="55">
        <v>0.14699999999999999</v>
      </c>
      <c r="C22" s="55">
        <v>0.13500000000000001</v>
      </c>
      <c r="D22" s="55">
        <v>0.33300000000000002</v>
      </c>
      <c r="E22" s="55">
        <v>0.20200000000000001</v>
      </c>
      <c r="F22" s="55">
        <v>0.182</v>
      </c>
      <c r="G22" s="13" t="s">
        <v>18</v>
      </c>
      <c r="H22" s="56">
        <v>10.682047961166912</v>
      </c>
      <c r="I22" s="56">
        <v>24.09395262352092</v>
      </c>
      <c r="J22" s="56">
        <v>22.903850583402924</v>
      </c>
      <c r="K22" s="56">
        <v>53.859731923012369</v>
      </c>
      <c r="L22" s="56">
        <v>63.47601576924184</v>
      </c>
    </row>
    <row r="23" spans="1:12" x14ac:dyDescent="0.3">
      <c r="A23" s="13" t="s">
        <v>20</v>
      </c>
      <c r="B23" s="55">
        <v>0.17199999999999999</v>
      </c>
      <c r="C23" s="55">
        <v>0.122</v>
      </c>
      <c r="D23" s="55">
        <v>0.33500000000000002</v>
      </c>
      <c r="E23" s="55">
        <v>0.20300000000000001</v>
      </c>
      <c r="F23" s="55">
        <v>0.16800000000000001</v>
      </c>
      <c r="G23" s="13" t="s">
        <v>20</v>
      </c>
      <c r="H23" s="56">
        <v>1.1549663779470167</v>
      </c>
      <c r="I23" s="56">
        <v>3.4194578337251014</v>
      </c>
      <c r="J23" s="56">
        <v>1.8382927543920873</v>
      </c>
      <c r="K23" s="56">
        <v>3.0336358262135432</v>
      </c>
      <c r="L23" s="56">
        <v>10.050957408086536</v>
      </c>
    </row>
    <row r="24" spans="1:12" x14ac:dyDescent="0.3">
      <c r="A24" s="13" t="s">
        <v>21</v>
      </c>
      <c r="B24" s="55">
        <v>0.151</v>
      </c>
      <c r="C24" s="55">
        <v>0.128</v>
      </c>
      <c r="D24" s="55">
        <v>0.36299999999999999</v>
      </c>
      <c r="E24" s="55">
        <v>0.214</v>
      </c>
      <c r="F24" s="55">
        <v>0.14399999999999999</v>
      </c>
      <c r="G24" s="13" t="s">
        <v>21</v>
      </c>
      <c r="H24" s="56">
        <v>6.0316679893085121</v>
      </c>
      <c r="I24" s="56">
        <v>18.541307526329145</v>
      </c>
      <c r="J24" s="56">
        <v>25.790045962232217</v>
      </c>
      <c r="K24" s="56">
        <v>46.652198404006441</v>
      </c>
      <c r="L24" s="56">
        <v>66.289545563587609</v>
      </c>
    </row>
    <row r="25" spans="1:12" x14ac:dyDescent="0.3">
      <c r="A25" s="13" t="s">
        <v>22</v>
      </c>
      <c r="B25" s="55">
        <v>0.14799999999999999</v>
      </c>
      <c r="C25" s="55">
        <v>0.107</v>
      </c>
      <c r="D25" s="55">
        <v>0.35399999999999998</v>
      </c>
      <c r="E25" s="55">
        <v>0.19800000000000001</v>
      </c>
      <c r="F25" s="55">
        <v>0.19399999999999998</v>
      </c>
      <c r="G25" s="13" t="s">
        <v>22</v>
      </c>
      <c r="H25" s="56">
        <v>4.7247243352929011</v>
      </c>
      <c r="I25" s="56">
        <v>5.6439782628902462</v>
      </c>
      <c r="J25" s="56">
        <v>7.4523001713839232</v>
      </c>
      <c r="K25" s="56">
        <v>17.818588471118403</v>
      </c>
      <c r="L25" s="56">
        <v>43.253146492165939</v>
      </c>
    </row>
    <row r="26" spans="1:12" x14ac:dyDescent="0.3">
      <c r="A26" s="13" t="s">
        <v>23</v>
      </c>
      <c r="B26" s="55">
        <v>0.157</v>
      </c>
      <c r="C26" s="55">
        <v>0.11799999999999999</v>
      </c>
      <c r="D26" s="55">
        <v>0.36299999999999999</v>
      </c>
      <c r="E26" s="55">
        <v>0.2</v>
      </c>
      <c r="F26" s="55">
        <v>0.16300000000000001</v>
      </c>
      <c r="G26" s="13" t="s">
        <v>23</v>
      </c>
      <c r="H26" s="56">
        <v>16.437853767786862</v>
      </c>
      <c r="I26" s="56">
        <v>16.508853792262268</v>
      </c>
      <c r="J26" s="56">
        <v>23.897043004419476</v>
      </c>
      <c r="K26" s="56">
        <v>47.119372952034702</v>
      </c>
      <c r="L26" s="56">
        <v>85.190567846684189</v>
      </c>
    </row>
    <row r="27" spans="1:12" x14ac:dyDescent="0.3">
      <c r="A27" s="13" t="s">
        <v>24</v>
      </c>
      <c r="B27" s="55">
        <v>0.16900000000000001</v>
      </c>
      <c r="C27" s="55">
        <v>0.129</v>
      </c>
      <c r="D27" s="55">
        <v>0.32800000000000001</v>
      </c>
      <c r="E27" s="55">
        <v>0.183</v>
      </c>
      <c r="F27" s="55">
        <v>0.191</v>
      </c>
      <c r="G27" s="13" t="s">
        <v>24</v>
      </c>
      <c r="H27" s="56">
        <v>1.6512420871779983</v>
      </c>
      <c r="I27" s="56">
        <v>4.5969171671147189</v>
      </c>
      <c r="J27" s="56">
        <v>2.1269810421728792</v>
      </c>
      <c r="K27" s="56">
        <v>4.5747526677554387</v>
      </c>
      <c r="L27" s="56">
        <v>13.879943303477885</v>
      </c>
    </row>
    <row r="28" spans="1:12" x14ac:dyDescent="0.3">
      <c r="A28" s="13" t="s">
        <v>59</v>
      </c>
      <c r="B28" s="55">
        <v>0.14499999999999999</v>
      </c>
      <c r="C28" s="55">
        <v>0.105</v>
      </c>
      <c r="D28" s="55">
        <v>0.36599999999999999</v>
      </c>
      <c r="E28" s="55">
        <v>0.214</v>
      </c>
      <c r="F28" s="55">
        <v>0.16999999999999998</v>
      </c>
      <c r="G28" s="13" t="s">
        <v>59</v>
      </c>
      <c r="H28" s="56">
        <v>4.4735685687788127</v>
      </c>
      <c r="I28" s="56">
        <v>7.7222314580110458</v>
      </c>
      <c r="J28" s="56">
        <v>6.6100622534605424</v>
      </c>
      <c r="K28" s="56">
        <v>12.882414161261419</v>
      </c>
      <c r="L28" s="56">
        <v>18.124531480861222</v>
      </c>
    </row>
    <row r="29" spans="1:12" x14ac:dyDescent="0.3">
      <c r="A29" s="13" t="s">
        <v>25</v>
      </c>
      <c r="B29" s="55">
        <v>0.154</v>
      </c>
      <c r="C29" s="55">
        <v>0.13</v>
      </c>
      <c r="D29" s="55">
        <v>0.38200000000000001</v>
      </c>
      <c r="E29" s="55">
        <v>0.20300000000000001</v>
      </c>
      <c r="F29" s="55">
        <v>0.13100000000000001</v>
      </c>
      <c r="G29" s="13" t="s">
        <v>25</v>
      </c>
      <c r="H29" s="56">
        <v>5.6004340739638581</v>
      </c>
      <c r="I29" s="56">
        <v>4.7388288318155718</v>
      </c>
      <c r="J29" s="56">
        <v>7.9021831567186362</v>
      </c>
      <c r="K29" s="56">
        <v>17.601364232457836</v>
      </c>
      <c r="L29" s="56">
        <v>31.037520135097406</v>
      </c>
    </row>
    <row r="30" spans="1:12" x14ac:dyDescent="0.3">
      <c r="A30" s="13" t="s">
        <v>26</v>
      </c>
      <c r="B30" s="55">
        <v>0.17599999999999999</v>
      </c>
      <c r="C30" s="55">
        <v>0.129</v>
      </c>
      <c r="D30" s="55">
        <v>0.34200000000000003</v>
      </c>
      <c r="E30" s="55">
        <v>0.18099999999999999</v>
      </c>
      <c r="F30" s="55">
        <v>0.17199999999999999</v>
      </c>
      <c r="G30" s="13" t="s">
        <v>26</v>
      </c>
      <c r="H30" s="56">
        <v>2.1931126484165335</v>
      </c>
      <c r="I30" s="56">
        <v>7.3186461898132302</v>
      </c>
      <c r="J30" s="56">
        <v>5.8871226838480162</v>
      </c>
      <c r="K30" s="56">
        <v>5.5906852521676971</v>
      </c>
      <c r="L30" s="56">
        <v>14.101535130924663</v>
      </c>
    </row>
    <row r="31" spans="1:12" x14ac:dyDescent="0.3">
      <c r="A31" s="13" t="s">
        <v>27</v>
      </c>
      <c r="B31" s="55">
        <v>0.14399999999999999</v>
      </c>
      <c r="C31" s="55">
        <v>0.115</v>
      </c>
      <c r="D31" s="55">
        <v>0.33800000000000002</v>
      </c>
      <c r="E31" s="55">
        <v>0.22800000000000001</v>
      </c>
      <c r="F31" s="55">
        <v>0.17600000000000002</v>
      </c>
      <c r="G31" s="13" t="s">
        <v>27</v>
      </c>
      <c r="H31" s="56">
        <v>5.4796107294852341</v>
      </c>
      <c r="I31" s="56">
        <v>12.108398133696269</v>
      </c>
      <c r="J31" s="56">
        <v>11.535219523817158</v>
      </c>
      <c r="K31" s="56">
        <v>25.650685520067096</v>
      </c>
      <c r="L31" s="56">
        <v>68.304666365936242</v>
      </c>
    </row>
    <row r="32" spans="1:12" ht="14" customHeight="1" x14ac:dyDescent="0.3">
      <c r="A32" s="13" t="s">
        <v>28</v>
      </c>
      <c r="B32" s="57">
        <v>0.28206814403057301</v>
      </c>
      <c r="C32" s="57">
        <v>0.15154974315705885</v>
      </c>
      <c r="D32" s="57">
        <v>0.32168647790158073</v>
      </c>
      <c r="E32" s="57">
        <v>0.13931558180509718</v>
      </c>
      <c r="F32" s="57">
        <v>0.10538005310569025</v>
      </c>
      <c r="G32" s="13" t="s">
        <v>28</v>
      </c>
      <c r="H32" s="56">
        <v>6.8277196795110315</v>
      </c>
      <c r="I32" s="56">
        <v>9.4633456925978727</v>
      </c>
      <c r="J32" s="56">
        <v>6.3689679576702076</v>
      </c>
      <c r="K32" s="56">
        <v>15.588633333344427</v>
      </c>
      <c r="L32" s="56">
        <v>38.884225425776002</v>
      </c>
    </row>
    <row r="33" spans="1:19" x14ac:dyDescent="0.3">
      <c r="A33" s="13" t="s">
        <v>29</v>
      </c>
      <c r="B33" s="55">
        <v>0.184</v>
      </c>
      <c r="C33" s="55">
        <v>0.13200000000000001</v>
      </c>
      <c r="D33" s="55">
        <v>0.34599999999999997</v>
      </c>
      <c r="E33" s="55">
        <v>0.182</v>
      </c>
      <c r="F33" s="55">
        <v>0.157</v>
      </c>
      <c r="G33" s="13" t="s">
        <v>29</v>
      </c>
      <c r="H33" s="56">
        <v>0.71728195471382994</v>
      </c>
      <c r="I33" s="56">
        <v>1.9996951464749197</v>
      </c>
      <c r="J33" s="56">
        <v>2.097946064076289</v>
      </c>
      <c r="K33" s="56">
        <v>4.713567130976597</v>
      </c>
      <c r="L33" s="56">
        <v>10.928270290926632</v>
      </c>
    </row>
    <row r="34" spans="1:19" x14ac:dyDescent="0.3">
      <c r="A34" s="13" t="s">
        <v>30</v>
      </c>
      <c r="B34" s="55">
        <v>0.14899999999999999</v>
      </c>
      <c r="C34" s="55">
        <v>0.11700000000000001</v>
      </c>
      <c r="D34" s="55">
        <v>0.36399999999999999</v>
      </c>
      <c r="E34" s="55">
        <v>0.19500000000000001</v>
      </c>
      <c r="F34" s="55">
        <v>0.17399999999999999</v>
      </c>
      <c r="G34" s="13" t="s">
        <v>30</v>
      </c>
      <c r="H34" s="56">
        <v>5.0091001156651309</v>
      </c>
      <c r="I34" s="56">
        <v>4.2527402691401965</v>
      </c>
      <c r="J34" s="56">
        <v>3.1895552018551476</v>
      </c>
      <c r="K34" s="56">
        <v>5.9538363767962759</v>
      </c>
      <c r="L34" s="56">
        <v>30.264112863579591</v>
      </c>
    </row>
    <row r="35" spans="1:19" x14ac:dyDescent="0.3">
      <c r="H35" s="58"/>
      <c r="I35" s="58"/>
      <c r="J35" s="58"/>
      <c r="K35" s="58"/>
      <c r="L35" s="58"/>
      <c r="M35" s="58"/>
    </row>
    <row r="36" spans="1:19" x14ac:dyDescent="0.3">
      <c r="A36" s="13" t="s">
        <v>3</v>
      </c>
      <c r="B36" s="59">
        <v>0.16400000000000001</v>
      </c>
      <c r="C36" s="59">
        <v>0.15</v>
      </c>
      <c r="D36" s="59">
        <v>0.376</v>
      </c>
      <c r="E36" s="59">
        <v>0.17899999999999999</v>
      </c>
      <c r="F36" s="69">
        <v>0.13200000000000001</v>
      </c>
      <c r="G36" s="67"/>
      <c r="H36" s="58"/>
      <c r="I36" s="58"/>
      <c r="J36" s="58"/>
      <c r="K36" s="58"/>
      <c r="L36" s="58"/>
    </row>
    <row r="37" spans="1:19" ht="14.5" customHeight="1" x14ac:dyDescent="0.3">
      <c r="A37" s="13" t="s">
        <v>16</v>
      </c>
      <c r="B37" s="60">
        <v>0.17</v>
      </c>
      <c r="C37" s="60">
        <v>0.122</v>
      </c>
      <c r="D37" s="60">
        <v>0.38500000000000001</v>
      </c>
      <c r="E37" s="60">
        <v>0.184</v>
      </c>
      <c r="F37" s="66">
        <v>0.14000000000000001</v>
      </c>
      <c r="G37" s="67"/>
      <c r="H37" s="58"/>
      <c r="I37" s="58"/>
      <c r="J37" s="58"/>
      <c r="K37" s="58"/>
      <c r="L37" s="58"/>
    </row>
    <row r="38" spans="1:19" ht="15" customHeight="1" x14ac:dyDescent="0.3">
      <c r="A38" s="13" t="s">
        <v>19</v>
      </c>
      <c r="B38" s="59">
        <v>0.14599999999999999</v>
      </c>
      <c r="C38" s="59">
        <v>0.13200000000000001</v>
      </c>
      <c r="D38" s="59">
        <v>0.33800000000000002</v>
      </c>
      <c r="E38" s="59">
        <v>0.21299999999999999</v>
      </c>
      <c r="F38" s="69">
        <v>0.17100000000000001</v>
      </c>
      <c r="G38" s="68"/>
      <c r="H38" s="58"/>
      <c r="I38" s="58"/>
      <c r="J38" s="58"/>
      <c r="K38" s="58"/>
      <c r="L38" s="58"/>
    </row>
    <row r="39" spans="1:19" ht="13.5" customHeight="1" x14ac:dyDescent="0.3">
      <c r="G39" s="61"/>
      <c r="O39" s="58"/>
      <c r="P39" s="58"/>
      <c r="Q39" s="58"/>
      <c r="R39" s="58"/>
      <c r="S39" s="58"/>
    </row>
    <row r="40" spans="1:19" ht="16" customHeight="1" x14ac:dyDescent="0.3">
      <c r="A40" s="13" t="s">
        <v>2</v>
      </c>
      <c r="B40" s="62">
        <v>0.13600000000000001</v>
      </c>
      <c r="C40" s="62">
        <v>0.109</v>
      </c>
      <c r="D40" s="62">
        <v>0.35099999999999998</v>
      </c>
      <c r="E40" s="62">
        <v>0.21199999999999999</v>
      </c>
      <c r="F40" s="63">
        <v>0.192</v>
      </c>
      <c r="G40" s="64"/>
    </row>
    <row r="41" spans="1:19" ht="15.5" customHeight="1" x14ac:dyDescent="0.3"/>
    <row r="42" spans="1:19" ht="16" x14ac:dyDescent="0.3">
      <c r="A42" s="65" t="s">
        <v>73</v>
      </c>
      <c r="B42" s="66">
        <v>0.156</v>
      </c>
      <c r="C42" s="66">
        <v>0.115</v>
      </c>
      <c r="D42" s="66">
        <v>0.35</v>
      </c>
      <c r="E42" s="66">
        <v>0.19700000000000001</v>
      </c>
      <c r="F42" s="66">
        <v>0.182</v>
      </c>
      <c r="G42" s="13" t="s">
        <v>158</v>
      </c>
      <c r="H42" s="43">
        <v>3.3612765547300478</v>
      </c>
      <c r="I42" s="43">
        <v>7.5368457585810953</v>
      </c>
      <c r="J42" s="43">
        <v>7.5602283438251607</v>
      </c>
      <c r="K42" s="43">
        <v>12.764024050660719</v>
      </c>
      <c r="L42" s="43">
        <v>27.897791133681167</v>
      </c>
      <c r="M42" s="58"/>
    </row>
    <row r="43" spans="1:19" ht="15.5" customHeight="1" x14ac:dyDescent="0.3"/>
    <row r="44" spans="1:19" ht="18.5" customHeight="1" x14ac:dyDescent="0.3">
      <c r="A44" s="2" t="s">
        <v>74</v>
      </c>
    </row>
    <row r="45" spans="1:19" ht="18.5" customHeight="1" x14ac:dyDescent="0.3">
      <c r="A45" s="2" t="s">
        <v>163</v>
      </c>
    </row>
    <row r="46" spans="1:19" ht="18.5" customHeight="1" x14ac:dyDescent="0.3"/>
    <row r="47" spans="1:19" x14ac:dyDescent="0.3">
      <c r="A47" s="2" t="s">
        <v>75</v>
      </c>
    </row>
  </sheetData>
  <mergeCells count="3">
    <mergeCell ref="A5:A6"/>
    <mergeCell ref="H5:L5"/>
    <mergeCell ref="B5:F5"/>
  </mergeCells>
  <conditionalFormatting sqref="B7:F34 H7:L34">
    <cfRule type="expression" dxfId="33" priority="1">
      <formula>MOD(ROW(),2)=0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topLeftCell="A13" zoomScale="90" zoomScaleNormal="90" workbookViewId="0">
      <selection activeCell="H27" sqref="H27:H28"/>
    </sheetView>
  </sheetViews>
  <sheetFormatPr defaultRowHeight="14" x14ac:dyDescent="0.3"/>
  <cols>
    <col min="1" max="1" width="8.7265625" style="2"/>
    <col min="2" max="4" width="14" style="2" customWidth="1"/>
    <col min="5" max="5" width="12.1796875" style="2" customWidth="1"/>
    <col min="6" max="6" width="14" style="2" customWidth="1"/>
    <col min="7" max="7" width="10.54296875" style="2" bestFit="1" customWidth="1"/>
    <col min="8" max="8" width="14.54296875" style="2" bestFit="1" customWidth="1"/>
    <col min="9" max="11" width="8.7265625" style="2"/>
    <col min="12" max="12" width="11.453125" style="2" customWidth="1"/>
    <col min="13" max="13" width="10.54296875" style="2" bestFit="1" customWidth="1"/>
    <col min="14" max="14" width="14.54296875" style="2" bestFit="1" customWidth="1"/>
    <col min="15" max="15" width="11.453125" style="2" customWidth="1"/>
    <col min="16" max="16384" width="8.7265625" style="2"/>
  </cols>
  <sheetData>
    <row r="1" spans="1:5" x14ac:dyDescent="0.3">
      <c r="A1" s="10" t="s">
        <v>140</v>
      </c>
    </row>
    <row r="4" spans="1:5" ht="44.5" customHeight="1" x14ac:dyDescent="0.3">
      <c r="A4" s="70"/>
      <c r="B4" s="11" t="s">
        <v>33</v>
      </c>
      <c r="C4" s="12" t="s">
        <v>34</v>
      </c>
      <c r="D4" s="11" t="s">
        <v>35</v>
      </c>
      <c r="E4" s="12" t="s">
        <v>92</v>
      </c>
    </row>
    <row r="5" spans="1:5" x14ac:dyDescent="0.3">
      <c r="A5" s="13" t="s">
        <v>12</v>
      </c>
      <c r="B5" s="71">
        <v>0.82547169811320753</v>
      </c>
      <c r="C5" s="14">
        <v>0.12264150943396225</v>
      </c>
      <c r="D5" s="14">
        <v>5.1886792452830184E-2</v>
      </c>
      <c r="E5" s="14">
        <v>0</v>
      </c>
    </row>
    <row r="6" spans="1:5" x14ac:dyDescent="0.3">
      <c r="A6" s="13" t="s">
        <v>23</v>
      </c>
      <c r="B6" s="71">
        <v>0.79827351203998187</v>
      </c>
      <c r="C6" s="14">
        <v>0.19809177646524309</v>
      </c>
      <c r="D6" s="14">
        <v>3.6347114947751021E-3</v>
      </c>
      <c r="E6" s="14">
        <v>0</v>
      </c>
    </row>
    <row r="7" spans="1:5" x14ac:dyDescent="0.3">
      <c r="A7" s="13" t="s">
        <v>22</v>
      </c>
      <c r="B7" s="71">
        <v>0.79681274900398402</v>
      </c>
      <c r="C7" s="14">
        <v>0.16135458167330677</v>
      </c>
      <c r="D7" s="14">
        <v>4.1832669322709161E-2</v>
      </c>
      <c r="E7" s="14">
        <v>0</v>
      </c>
    </row>
    <row r="8" spans="1:5" x14ac:dyDescent="0.3">
      <c r="A8" s="13" t="s">
        <v>15</v>
      </c>
      <c r="B8" s="71">
        <v>0.78413068844807476</v>
      </c>
      <c r="C8" s="14">
        <v>0.17794632438739794</v>
      </c>
      <c r="D8" s="14">
        <v>3.7922987164527432E-2</v>
      </c>
      <c r="E8" s="14">
        <v>0</v>
      </c>
    </row>
    <row r="9" spans="1:5" x14ac:dyDescent="0.3">
      <c r="A9" s="13" t="s">
        <v>58</v>
      </c>
      <c r="B9" s="71">
        <v>0.78308823529411764</v>
      </c>
      <c r="C9" s="14">
        <v>0.18198529411764705</v>
      </c>
      <c r="D9" s="14">
        <v>3.4926470588235288E-2</v>
      </c>
      <c r="E9" s="14">
        <v>0</v>
      </c>
    </row>
    <row r="10" spans="1:5" x14ac:dyDescent="0.3">
      <c r="A10" s="13" t="s">
        <v>30</v>
      </c>
      <c r="B10" s="71">
        <v>0.77934272300469476</v>
      </c>
      <c r="C10" s="14">
        <v>0.16901408450704222</v>
      </c>
      <c r="D10" s="14">
        <v>5.16431924882629E-2</v>
      </c>
      <c r="E10" s="14">
        <v>0</v>
      </c>
    </row>
    <row r="11" spans="1:5" x14ac:dyDescent="0.3">
      <c r="A11" s="13" t="s">
        <v>5</v>
      </c>
      <c r="B11" s="71">
        <v>0.71352941176470586</v>
      </c>
      <c r="C11" s="14">
        <v>0.2335294117647059</v>
      </c>
      <c r="D11" s="14">
        <v>5.1176470588235295E-2</v>
      </c>
      <c r="E11" s="14">
        <v>1.7647058823529412E-3</v>
      </c>
    </row>
    <row r="12" spans="1:5" x14ac:dyDescent="0.3">
      <c r="A12" s="13" t="s">
        <v>28</v>
      </c>
      <c r="B12" s="71">
        <v>0.7118644067796609</v>
      </c>
      <c r="C12" s="14">
        <v>0.2711864406779661</v>
      </c>
      <c r="D12" s="14">
        <v>1.6949152542372881E-2</v>
      </c>
      <c r="E12" s="14">
        <v>0</v>
      </c>
    </row>
    <row r="13" spans="1:5" x14ac:dyDescent="0.3">
      <c r="A13" s="13" t="s">
        <v>3</v>
      </c>
      <c r="B13" s="71">
        <v>0.70967741935483875</v>
      </c>
      <c r="C13" s="14">
        <v>0.29032258064516131</v>
      </c>
      <c r="D13" s="14">
        <v>0</v>
      </c>
      <c r="E13" s="14">
        <v>0</v>
      </c>
    </row>
    <row r="14" spans="1:5" x14ac:dyDescent="0.3">
      <c r="A14" s="13" t="s">
        <v>10</v>
      </c>
      <c r="B14" s="71">
        <v>0.67956551255940256</v>
      </c>
      <c r="C14" s="14">
        <v>0.27019687712152063</v>
      </c>
      <c r="D14" s="14">
        <v>5.0237610319076711E-2</v>
      </c>
      <c r="E14" s="14">
        <v>0</v>
      </c>
    </row>
    <row r="15" spans="1:5" x14ac:dyDescent="0.3">
      <c r="A15" s="13" t="s">
        <v>4</v>
      </c>
      <c r="B15" s="71">
        <v>0.6726546906187626</v>
      </c>
      <c r="C15" s="14">
        <v>0.3053892215568863</v>
      </c>
      <c r="D15" s="14">
        <v>2.1956087824351302E-2</v>
      </c>
      <c r="E15" s="14">
        <v>0</v>
      </c>
    </row>
    <row r="16" spans="1:5" x14ac:dyDescent="0.3">
      <c r="A16" s="13" t="s">
        <v>76</v>
      </c>
      <c r="B16" s="15">
        <v>0.6470588235294118</v>
      </c>
      <c r="C16" s="15">
        <v>0.35294117647058826</v>
      </c>
      <c r="D16" s="15">
        <v>0</v>
      </c>
      <c r="E16" s="15">
        <v>0</v>
      </c>
    </row>
    <row r="17" spans="1:5" x14ac:dyDescent="0.3">
      <c r="A17" s="13" t="s">
        <v>21</v>
      </c>
      <c r="B17" s="71">
        <v>0.64453441295546554</v>
      </c>
      <c r="C17" s="14">
        <v>0.34871794871794876</v>
      </c>
      <c r="D17" s="14">
        <v>6.7476383265856954E-3</v>
      </c>
      <c r="E17" s="14">
        <v>0</v>
      </c>
    </row>
    <row r="18" spans="1:5" x14ac:dyDescent="0.3">
      <c r="A18" s="13" t="s">
        <v>26</v>
      </c>
      <c r="B18" s="71">
        <v>0.64384615384615373</v>
      </c>
      <c r="C18" s="14">
        <v>0.31153846153846149</v>
      </c>
      <c r="D18" s="14">
        <v>2.2307692307692303E-2</v>
      </c>
      <c r="E18" s="14">
        <v>2.2307692307692303E-2</v>
      </c>
    </row>
    <row r="19" spans="1:5" x14ac:dyDescent="0.3">
      <c r="A19" s="13" t="s">
        <v>7</v>
      </c>
      <c r="B19" s="71">
        <v>0.64102564102564108</v>
      </c>
      <c r="C19" s="14">
        <v>0.35897435897435898</v>
      </c>
      <c r="D19" s="14" t="s">
        <v>36</v>
      </c>
      <c r="E19" s="14">
        <v>0</v>
      </c>
    </row>
    <row r="20" spans="1:5" x14ac:dyDescent="0.3">
      <c r="A20" s="13" t="s">
        <v>0</v>
      </c>
      <c r="B20" s="71">
        <v>0.63745019920318724</v>
      </c>
      <c r="C20" s="14">
        <v>0.28685258964143423</v>
      </c>
      <c r="D20" s="14">
        <v>7.5697211155378474E-2</v>
      </c>
      <c r="E20" s="14">
        <v>0</v>
      </c>
    </row>
    <row r="21" spans="1:5" x14ac:dyDescent="0.3">
      <c r="A21" s="13" t="s">
        <v>20</v>
      </c>
      <c r="B21" s="71">
        <v>0.62777777777777777</v>
      </c>
      <c r="C21" s="14">
        <v>0.22222222222222224</v>
      </c>
      <c r="D21" s="14">
        <v>0.12222222222222222</v>
      </c>
      <c r="E21" s="14">
        <v>2.777777777777778E-2</v>
      </c>
    </row>
    <row r="22" spans="1:5" x14ac:dyDescent="0.3">
      <c r="A22" s="13" t="s">
        <v>9</v>
      </c>
      <c r="B22" s="71">
        <v>0.62500000000000011</v>
      </c>
      <c r="C22" s="14">
        <v>0.32692307692307698</v>
      </c>
      <c r="D22" s="14">
        <v>4.807692307692308E-2</v>
      </c>
      <c r="E22" s="14">
        <v>0</v>
      </c>
    </row>
    <row r="23" spans="1:5" x14ac:dyDescent="0.3">
      <c r="A23" s="13" t="s">
        <v>59</v>
      </c>
      <c r="B23" s="71">
        <v>0.6166666666666667</v>
      </c>
      <c r="C23" s="14">
        <v>0.21666666666666665</v>
      </c>
      <c r="D23" s="14">
        <v>0.16666666666666669</v>
      </c>
      <c r="E23" s="14">
        <v>0</v>
      </c>
    </row>
    <row r="24" spans="1:5" x14ac:dyDescent="0.3">
      <c r="A24" s="13" t="s">
        <v>13</v>
      </c>
      <c r="B24" s="71">
        <v>0.61358313817330212</v>
      </c>
      <c r="C24" s="14">
        <v>0.36533957845433263</v>
      </c>
      <c r="D24" s="14">
        <v>2.1077283372365342E-2</v>
      </c>
      <c r="E24" s="14">
        <v>0</v>
      </c>
    </row>
    <row r="25" spans="1:5" x14ac:dyDescent="0.3">
      <c r="A25" s="13" t="s">
        <v>1</v>
      </c>
      <c r="B25" s="71">
        <v>0.61075949367088611</v>
      </c>
      <c r="C25" s="14">
        <v>0.27215189873417722</v>
      </c>
      <c r="D25" s="14">
        <v>5.6962025316455701E-2</v>
      </c>
      <c r="E25" s="14">
        <v>6.0126582278481014E-2</v>
      </c>
    </row>
    <row r="26" spans="1:5" x14ac:dyDescent="0.3">
      <c r="A26" s="13" t="s">
        <v>6</v>
      </c>
      <c r="B26" s="71">
        <v>0.60204081632653061</v>
      </c>
      <c r="C26" s="14">
        <v>0.36734693877551017</v>
      </c>
      <c r="D26" s="14">
        <v>3.0612244897959179E-2</v>
      </c>
      <c r="E26" s="14">
        <v>0</v>
      </c>
    </row>
    <row r="27" spans="1:5" x14ac:dyDescent="0.3">
      <c r="A27" s="13" t="s">
        <v>8</v>
      </c>
      <c r="B27" s="71">
        <v>0.59322033898305093</v>
      </c>
      <c r="C27" s="14">
        <v>0.26494201605709189</v>
      </c>
      <c r="D27" s="14">
        <v>0.14183764495985729</v>
      </c>
      <c r="E27" s="14">
        <v>0</v>
      </c>
    </row>
    <row r="28" spans="1:5" x14ac:dyDescent="0.3">
      <c r="A28" s="13" t="s">
        <v>14</v>
      </c>
      <c r="B28" s="71">
        <v>0.58878504672897192</v>
      </c>
      <c r="C28" s="14">
        <v>0.37383177570093457</v>
      </c>
      <c r="D28" s="14">
        <v>3.7383177570093448E-2</v>
      </c>
      <c r="E28" s="14">
        <v>0</v>
      </c>
    </row>
    <row r="29" spans="1:5" x14ac:dyDescent="0.3">
      <c r="A29" s="13" t="s">
        <v>24</v>
      </c>
      <c r="B29" s="71">
        <v>0.55862068965517242</v>
      </c>
      <c r="C29" s="14">
        <v>0.33103448275862074</v>
      </c>
      <c r="D29" s="14">
        <v>7.586206896551724E-2</v>
      </c>
      <c r="E29" s="14">
        <v>3.4482758620689662E-2</v>
      </c>
    </row>
    <row r="30" spans="1:5" x14ac:dyDescent="0.3">
      <c r="A30" s="13" t="s">
        <v>17</v>
      </c>
      <c r="B30" s="71">
        <v>0.49743589743589745</v>
      </c>
      <c r="C30" s="14">
        <v>0.45641025641025645</v>
      </c>
      <c r="D30" s="14" t="s">
        <v>36</v>
      </c>
      <c r="E30" s="14">
        <v>4.6153846153846156E-2</v>
      </c>
    </row>
    <row r="31" spans="1:5" x14ac:dyDescent="0.3">
      <c r="A31" s="13" t="s">
        <v>18</v>
      </c>
      <c r="B31" s="71">
        <v>0.44408945686900964</v>
      </c>
      <c r="C31" s="14">
        <v>0.50159744408945695</v>
      </c>
      <c r="D31" s="14">
        <v>2.2364217252396169E-2</v>
      </c>
      <c r="E31" s="14">
        <v>3.1948881789137386E-2</v>
      </c>
    </row>
    <row r="32" spans="1:5" x14ac:dyDescent="0.3">
      <c r="A32" s="72"/>
      <c r="B32" s="40"/>
      <c r="C32" s="40"/>
      <c r="D32" s="40"/>
      <c r="E32" s="40"/>
    </row>
    <row r="33" spans="1:5" x14ac:dyDescent="0.3">
      <c r="A33" s="13" t="s">
        <v>16</v>
      </c>
      <c r="B33" s="15">
        <v>0.76470588235294112</v>
      </c>
      <c r="C33" s="15">
        <v>0.1176470588235294</v>
      </c>
      <c r="D33" s="15">
        <v>0.1176470588235294</v>
      </c>
      <c r="E33" s="15">
        <v>0</v>
      </c>
    </row>
    <row r="34" spans="1:5" x14ac:dyDescent="0.3">
      <c r="A34" s="72"/>
      <c r="B34" s="40"/>
      <c r="C34" s="40"/>
      <c r="D34" s="40"/>
      <c r="E34" s="40"/>
    </row>
    <row r="35" spans="1:5" x14ac:dyDescent="0.3">
      <c r="A35" s="13" t="s">
        <v>2</v>
      </c>
      <c r="B35" s="73" t="s">
        <v>43</v>
      </c>
      <c r="C35" s="74"/>
      <c r="D35" s="74"/>
      <c r="E35" s="75"/>
    </row>
    <row r="36" spans="1:5" x14ac:dyDescent="0.3">
      <c r="A36" s="13" t="s">
        <v>19</v>
      </c>
      <c r="B36" s="76" t="s">
        <v>43</v>
      </c>
      <c r="C36" s="77"/>
      <c r="D36" s="77"/>
      <c r="E36" s="78"/>
    </row>
    <row r="37" spans="1:5" x14ac:dyDescent="0.3">
      <c r="A37" s="13" t="s">
        <v>25</v>
      </c>
      <c r="B37" s="73" t="s">
        <v>43</v>
      </c>
      <c r="C37" s="74"/>
      <c r="D37" s="74"/>
      <c r="E37" s="75"/>
    </row>
    <row r="38" spans="1:5" x14ac:dyDescent="0.3">
      <c r="A38" s="13" t="s">
        <v>27</v>
      </c>
      <c r="B38" s="76" t="s">
        <v>43</v>
      </c>
      <c r="C38" s="77"/>
      <c r="D38" s="77"/>
      <c r="E38" s="78"/>
    </row>
    <row r="40" spans="1:5" ht="16" x14ac:dyDescent="0.3">
      <c r="A40" s="13" t="s">
        <v>162</v>
      </c>
      <c r="B40" s="79">
        <v>0.68788667244868451</v>
      </c>
      <c r="C40" s="80">
        <v>0.27169702226076897</v>
      </c>
      <c r="D40" s="80">
        <v>3.579069095114195E-2</v>
      </c>
      <c r="E40" s="80">
        <v>4.6256143394044517E-3</v>
      </c>
    </row>
    <row r="42" spans="1:5" ht="14" customHeight="1" x14ac:dyDescent="0.3">
      <c r="A42" s="2" t="s">
        <v>87</v>
      </c>
    </row>
    <row r="43" spans="1:5" x14ac:dyDescent="0.3">
      <c r="A43" s="2" t="s">
        <v>88</v>
      </c>
    </row>
    <row r="44" spans="1:5" ht="16" x14ac:dyDescent="0.3">
      <c r="A44" s="2" t="s">
        <v>161</v>
      </c>
    </row>
    <row r="46" spans="1:5" x14ac:dyDescent="0.3">
      <c r="A46" s="2" t="s">
        <v>38</v>
      </c>
    </row>
  </sheetData>
  <sortState ref="A7:E35">
    <sortCondition descending="1" ref="B7"/>
  </sortState>
  <mergeCells count="4">
    <mergeCell ref="B35:E35"/>
    <mergeCell ref="B36:E36"/>
    <mergeCell ref="B37:E37"/>
    <mergeCell ref="B38:E38"/>
  </mergeCells>
  <conditionalFormatting sqref="B5:E15 B17:E31">
    <cfRule type="expression" dxfId="32" priority="4">
      <formula>MOD(ROW(),2)=0</formula>
    </cfRule>
  </conditionalFormatting>
  <conditionalFormatting sqref="B33:E33">
    <cfRule type="expression" dxfId="31" priority="2">
      <formula>MOD(ROW(),2)=0</formula>
    </cfRule>
  </conditionalFormatting>
  <conditionalFormatting sqref="B40:E40">
    <cfRule type="expression" dxfId="30" priority="1">
      <formula>MOD(ROW(),2)=0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topLeftCell="A10" zoomScale="90" zoomScaleNormal="90" workbookViewId="0">
      <selection activeCell="I31" sqref="I31:I32"/>
    </sheetView>
  </sheetViews>
  <sheetFormatPr defaultRowHeight="14" x14ac:dyDescent="0.3"/>
  <cols>
    <col min="1" max="3" width="8.7265625" style="2"/>
    <col min="4" max="4" width="9.08984375" style="2" customWidth="1"/>
    <col min="5" max="16384" width="8.7265625" style="2"/>
  </cols>
  <sheetData>
    <row r="1" spans="1:8" x14ac:dyDescent="0.3">
      <c r="A1" s="10" t="s">
        <v>141</v>
      </c>
    </row>
    <row r="4" spans="1:8" x14ac:dyDescent="0.3">
      <c r="A4" s="5"/>
      <c r="B4" s="54" t="s">
        <v>40</v>
      </c>
      <c r="C4" s="54" t="s">
        <v>39</v>
      </c>
      <c r="D4" s="54" t="s">
        <v>41</v>
      </c>
    </row>
    <row r="5" spans="1:8" x14ac:dyDescent="0.3">
      <c r="A5" s="13" t="s">
        <v>21</v>
      </c>
      <c r="B5" s="14">
        <v>0.71174089068825908</v>
      </c>
      <c r="C5" s="14">
        <v>0.28663967611336033</v>
      </c>
      <c r="D5" s="14">
        <v>1.6194331983805667E-3</v>
      </c>
      <c r="E5" s="58"/>
      <c r="F5" s="58"/>
      <c r="G5" s="58"/>
      <c r="H5" s="58"/>
    </row>
    <row r="6" spans="1:8" x14ac:dyDescent="0.3">
      <c r="A6" s="13" t="s">
        <v>17</v>
      </c>
      <c r="B6" s="14">
        <v>0.68229166666666663</v>
      </c>
      <c r="C6" s="14">
        <v>0.234375</v>
      </c>
      <c r="D6" s="14">
        <v>8.3333333333333329E-2</v>
      </c>
      <c r="E6" s="58"/>
      <c r="F6" s="58"/>
      <c r="G6" s="58"/>
      <c r="H6" s="58"/>
    </row>
    <row r="7" spans="1:8" x14ac:dyDescent="0.3">
      <c r="A7" s="13" t="s">
        <v>26</v>
      </c>
      <c r="B7" s="14">
        <v>0.68153846153846154</v>
      </c>
      <c r="C7" s="14">
        <v>0.31846153846153846</v>
      </c>
      <c r="D7" s="14">
        <v>0</v>
      </c>
      <c r="E7" s="58"/>
      <c r="F7" s="58"/>
      <c r="G7" s="58"/>
      <c r="H7" s="58"/>
    </row>
    <row r="8" spans="1:8" x14ac:dyDescent="0.3">
      <c r="A8" s="13" t="s">
        <v>18</v>
      </c>
      <c r="B8" s="14">
        <v>0.67092651757188504</v>
      </c>
      <c r="C8" s="14">
        <v>0.32268370607028751</v>
      </c>
      <c r="D8" s="14">
        <v>6.3897763578274758E-3</v>
      </c>
      <c r="E8" s="58"/>
      <c r="F8" s="58"/>
      <c r="G8" s="58"/>
      <c r="H8" s="58"/>
    </row>
    <row r="9" spans="1:8" x14ac:dyDescent="0.3">
      <c r="A9" s="13" t="s">
        <v>14</v>
      </c>
      <c r="B9" s="14">
        <v>0.66355140186915884</v>
      </c>
      <c r="C9" s="14">
        <v>0.3364485981308411</v>
      </c>
      <c r="D9" s="14">
        <v>0</v>
      </c>
      <c r="E9" s="58"/>
      <c r="F9" s="58"/>
      <c r="G9" s="58"/>
      <c r="H9" s="58"/>
    </row>
    <row r="10" spans="1:8" x14ac:dyDescent="0.3">
      <c r="A10" s="13" t="s">
        <v>23</v>
      </c>
      <c r="B10" s="14">
        <v>0.65243071331213076</v>
      </c>
      <c r="C10" s="14">
        <v>0.34756928668786913</v>
      </c>
      <c r="D10" s="14">
        <v>0</v>
      </c>
      <c r="E10" s="58"/>
      <c r="F10" s="58"/>
      <c r="G10" s="58"/>
      <c r="H10" s="58"/>
    </row>
    <row r="11" spans="1:8" x14ac:dyDescent="0.3">
      <c r="A11" s="13" t="s">
        <v>28</v>
      </c>
      <c r="B11" s="14">
        <v>0.6508474576271186</v>
      </c>
      <c r="C11" s="14">
        <v>0.33898305084745761</v>
      </c>
      <c r="D11" s="14">
        <v>1.0169491525423728E-2</v>
      </c>
      <c r="E11" s="58"/>
      <c r="F11" s="58"/>
      <c r="G11" s="58"/>
      <c r="H11" s="58"/>
    </row>
    <row r="12" spans="1:8" x14ac:dyDescent="0.3">
      <c r="A12" s="13" t="s">
        <v>59</v>
      </c>
      <c r="B12" s="14">
        <v>0.65</v>
      </c>
      <c r="C12" s="14">
        <v>0.35</v>
      </c>
      <c r="D12" s="14">
        <v>0</v>
      </c>
      <c r="E12" s="58"/>
      <c r="F12" s="58"/>
      <c r="G12" s="58"/>
      <c r="H12" s="58"/>
    </row>
    <row r="13" spans="1:8" x14ac:dyDescent="0.3">
      <c r="A13" s="13" t="s">
        <v>8</v>
      </c>
      <c r="B13" s="14">
        <v>0.63603925066904554</v>
      </c>
      <c r="C13" s="14">
        <v>0.3577163247100803</v>
      </c>
      <c r="D13" s="14">
        <v>6.2444246208742202E-3</v>
      </c>
      <c r="E13" s="58"/>
      <c r="F13" s="58"/>
      <c r="G13" s="58"/>
      <c r="H13" s="58"/>
    </row>
    <row r="14" spans="1:8" x14ac:dyDescent="0.3">
      <c r="A14" s="13" t="s">
        <v>27</v>
      </c>
      <c r="B14" s="14">
        <v>0.63391136801541426</v>
      </c>
      <c r="C14" s="14">
        <v>0.36608863198458574</v>
      </c>
      <c r="D14" s="14">
        <v>0</v>
      </c>
      <c r="E14" s="58"/>
      <c r="F14" s="58"/>
      <c r="G14" s="58"/>
      <c r="H14" s="58"/>
    </row>
    <row r="15" spans="1:8" x14ac:dyDescent="0.3">
      <c r="A15" s="13" t="s">
        <v>13</v>
      </c>
      <c r="B15" s="14">
        <v>0.63231850117096011</v>
      </c>
      <c r="C15" s="14">
        <v>0.35831381733021073</v>
      </c>
      <c r="D15" s="14">
        <v>9.3676814988290381E-3</v>
      </c>
      <c r="E15" s="58"/>
      <c r="F15" s="58"/>
      <c r="G15" s="58"/>
      <c r="H15" s="58"/>
    </row>
    <row r="16" spans="1:8" x14ac:dyDescent="0.3">
      <c r="A16" s="13" t="s">
        <v>58</v>
      </c>
      <c r="B16" s="14">
        <v>0.62867647058823539</v>
      </c>
      <c r="C16" s="14">
        <v>0.37132352941176472</v>
      </c>
      <c r="D16" s="14">
        <v>0</v>
      </c>
      <c r="E16" s="58"/>
      <c r="F16" s="58"/>
      <c r="G16" s="58"/>
      <c r="H16" s="58"/>
    </row>
    <row r="17" spans="1:8" x14ac:dyDescent="0.3">
      <c r="A17" s="13" t="s">
        <v>12</v>
      </c>
      <c r="B17" s="14">
        <v>0.61792452830188682</v>
      </c>
      <c r="C17" s="14">
        <v>0.38207547169811323</v>
      </c>
      <c r="D17" s="14">
        <v>0</v>
      </c>
      <c r="E17" s="58"/>
      <c r="F17" s="58"/>
      <c r="G17" s="58"/>
      <c r="H17" s="58"/>
    </row>
    <row r="18" spans="1:8" x14ac:dyDescent="0.3">
      <c r="A18" s="13" t="s">
        <v>22</v>
      </c>
      <c r="B18" s="14">
        <v>0.61752988047808766</v>
      </c>
      <c r="C18" s="14">
        <v>0.3824701195219124</v>
      </c>
      <c r="D18" s="14">
        <v>0</v>
      </c>
      <c r="E18" s="58"/>
      <c r="F18" s="58"/>
      <c r="G18" s="58"/>
      <c r="H18" s="58"/>
    </row>
    <row r="19" spans="1:8" x14ac:dyDescent="0.3">
      <c r="A19" s="13" t="s">
        <v>15</v>
      </c>
      <c r="B19" s="14">
        <v>0.61026837806301049</v>
      </c>
      <c r="C19" s="14">
        <v>0.38973162193698946</v>
      </c>
      <c r="D19" s="14">
        <v>0</v>
      </c>
      <c r="E19" s="58"/>
      <c r="F19" s="58"/>
      <c r="G19" s="58"/>
      <c r="H19" s="58"/>
    </row>
    <row r="20" spans="1:8" x14ac:dyDescent="0.3">
      <c r="A20" s="13" t="s">
        <v>29</v>
      </c>
      <c r="B20" s="14">
        <v>0.6071428571428571</v>
      </c>
      <c r="C20" s="14">
        <v>0.39285714285714279</v>
      </c>
      <c r="D20" s="14">
        <v>0</v>
      </c>
      <c r="E20" s="58"/>
      <c r="F20" s="58"/>
      <c r="G20" s="58"/>
      <c r="H20" s="58"/>
    </row>
    <row r="21" spans="1:8" x14ac:dyDescent="0.3">
      <c r="A21" s="13" t="s">
        <v>24</v>
      </c>
      <c r="B21" s="14">
        <v>0.60689655172413792</v>
      </c>
      <c r="C21" s="14">
        <v>0.39310344827586213</v>
      </c>
      <c r="D21" s="14">
        <v>0</v>
      </c>
      <c r="E21" s="58"/>
      <c r="F21" s="58"/>
      <c r="G21" s="58"/>
      <c r="H21" s="58"/>
    </row>
    <row r="22" spans="1:8" x14ac:dyDescent="0.3">
      <c r="A22" s="13" t="s">
        <v>20</v>
      </c>
      <c r="B22" s="14">
        <v>0.60555555555555562</v>
      </c>
      <c r="C22" s="14">
        <v>0.39444444444444449</v>
      </c>
      <c r="D22" s="14">
        <v>0</v>
      </c>
      <c r="E22" s="58"/>
      <c r="F22" s="58"/>
      <c r="G22" s="58"/>
      <c r="H22" s="58"/>
    </row>
    <row r="23" spans="1:8" x14ac:dyDescent="0.3">
      <c r="A23" s="13" t="s">
        <v>10</v>
      </c>
      <c r="B23" s="14">
        <v>0.59742023082145279</v>
      </c>
      <c r="C23" s="14">
        <v>0.40257976917854715</v>
      </c>
      <c r="D23" s="14">
        <v>0</v>
      </c>
      <c r="E23" s="58"/>
      <c r="F23" s="58"/>
      <c r="G23" s="58"/>
      <c r="H23" s="58"/>
    </row>
    <row r="24" spans="1:8" x14ac:dyDescent="0.3">
      <c r="A24" s="13" t="s">
        <v>4</v>
      </c>
      <c r="B24" s="14">
        <v>0.59081836327345305</v>
      </c>
      <c r="C24" s="14">
        <v>0.37724550898203585</v>
      </c>
      <c r="D24" s="14">
        <v>3.1936127744510968E-2</v>
      </c>
      <c r="E24" s="58"/>
      <c r="F24" s="58"/>
      <c r="G24" s="58"/>
      <c r="H24" s="58"/>
    </row>
    <row r="25" spans="1:8" x14ac:dyDescent="0.3">
      <c r="A25" s="13" t="s">
        <v>0</v>
      </c>
      <c r="B25" s="14">
        <v>0.56972111553784865</v>
      </c>
      <c r="C25" s="14">
        <v>0.43027888446215146</v>
      </c>
      <c r="D25" s="14">
        <v>0</v>
      </c>
      <c r="E25" s="58"/>
      <c r="F25" s="58"/>
      <c r="G25" s="58"/>
      <c r="H25" s="58"/>
    </row>
    <row r="26" spans="1:8" x14ac:dyDescent="0.3">
      <c r="A26" s="13" t="s">
        <v>7</v>
      </c>
      <c r="B26" s="14">
        <v>0.5641025641025641</v>
      </c>
      <c r="C26" s="14">
        <v>0.4358974358974359</v>
      </c>
      <c r="D26" s="14">
        <v>0</v>
      </c>
      <c r="E26" s="58"/>
      <c r="F26" s="58"/>
      <c r="G26" s="58"/>
      <c r="H26" s="58"/>
    </row>
    <row r="27" spans="1:8" x14ac:dyDescent="0.3">
      <c r="A27" s="13" t="s">
        <v>5</v>
      </c>
      <c r="B27" s="14">
        <v>0.54888103651354525</v>
      </c>
      <c r="C27" s="14">
        <v>0.45053003533568897</v>
      </c>
      <c r="D27" s="14">
        <v>5.8892815076560644E-4</v>
      </c>
      <c r="E27" s="58"/>
      <c r="F27" s="58"/>
      <c r="G27" s="58"/>
      <c r="H27" s="58"/>
    </row>
    <row r="28" spans="1:8" x14ac:dyDescent="0.3">
      <c r="A28" s="13" t="s">
        <v>1</v>
      </c>
      <c r="B28" s="14">
        <v>0.54113924050632911</v>
      </c>
      <c r="C28" s="14">
        <v>0.45253164556962028</v>
      </c>
      <c r="D28" s="14">
        <v>6.3291139240506328E-3</v>
      </c>
      <c r="E28" s="58"/>
      <c r="F28" s="58"/>
      <c r="G28" s="58"/>
      <c r="H28" s="58"/>
    </row>
    <row r="29" spans="1:8" x14ac:dyDescent="0.3">
      <c r="A29" s="13" t="s">
        <v>6</v>
      </c>
      <c r="B29" s="14">
        <v>0.53061224489795922</v>
      </c>
      <c r="C29" s="14">
        <v>0.46938775510204089</v>
      </c>
      <c r="D29" s="14">
        <v>0</v>
      </c>
      <c r="E29" s="58"/>
      <c r="F29" s="58"/>
      <c r="G29" s="58"/>
      <c r="H29" s="58"/>
    </row>
    <row r="30" spans="1:8" x14ac:dyDescent="0.3">
      <c r="A30" s="13" t="s">
        <v>9</v>
      </c>
      <c r="B30" s="14">
        <v>0.51923076923076916</v>
      </c>
      <c r="C30" s="14">
        <v>0.48076923076923073</v>
      </c>
      <c r="D30" s="14">
        <v>0</v>
      </c>
      <c r="E30" s="58"/>
      <c r="F30" s="58"/>
      <c r="G30" s="58"/>
      <c r="H30" s="58"/>
    </row>
    <row r="31" spans="1:8" x14ac:dyDescent="0.3">
      <c r="A31" s="13" t="s">
        <v>30</v>
      </c>
      <c r="B31" s="14">
        <v>0.48826291079812201</v>
      </c>
      <c r="C31" s="14">
        <v>0.51173708920187799</v>
      </c>
      <c r="D31" s="14">
        <v>0</v>
      </c>
      <c r="E31" s="58"/>
      <c r="F31" s="58"/>
      <c r="G31" s="58"/>
      <c r="H31" s="58"/>
    </row>
    <row r="32" spans="1:8" x14ac:dyDescent="0.3">
      <c r="A32" s="72"/>
      <c r="B32" s="81"/>
      <c r="C32" s="81"/>
      <c r="D32" s="81"/>
    </row>
    <row r="33" spans="1:8" x14ac:dyDescent="0.3">
      <c r="A33" s="13" t="s">
        <v>3</v>
      </c>
      <c r="B33" s="14">
        <v>0.48387096774193555</v>
      </c>
      <c r="C33" s="14">
        <v>0.5161290322580645</v>
      </c>
      <c r="D33" s="14">
        <v>0</v>
      </c>
      <c r="E33" s="58"/>
      <c r="F33" s="58"/>
      <c r="G33" s="58"/>
      <c r="H33" s="58"/>
    </row>
    <row r="34" spans="1:8" x14ac:dyDescent="0.3">
      <c r="A34" s="13" t="s">
        <v>16</v>
      </c>
      <c r="B34" s="14">
        <v>0.52941176470588236</v>
      </c>
      <c r="C34" s="14">
        <v>0.4705882352941177</v>
      </c>
      <c r="D34" s="14">
        <v>0</v>
      </c>
      <c r="E34" s="58"/>
      <c r="F34" s="58"/>
      <c r="G34" s="58"/>
      <c r="H34" s="58"/>
    </row>
    <row r="35" spans="1:8" x14ac:dyDescent="0.3">
      <c r="A35" s="13" t="s">
        <v>19</v>
      </c>
      <c r="B35" s="14">
        <v>0.76470588235294124</v>
      </c>
      <c r="C35" s="14">
        <v>0.23529411764705885</v>
      </c>
      <c r="D35" s="14">
        <v>0</v>
      </c>
      <c r="E35" s="58"/>
      <c r="F35" s="58"/>
      <c r="G35" s="58"/>
      <c r="H35" s="58"/>
    </row>
    <row r="36" spans="1:8" x14ac:dyDescent="0.3">
      <c r="A36" s="72"/>
      <c r="B36" s="82"/>
      <c r="C36" s="82"/>
      <c r="D36" s="40"/>
    </row>
    <row r="37" spans="1:8" x14ac:dyDescent="0.3">
      <c r="A37" s="13" t="s">
        <v>2</v>
      </c>
      <c r="B37" s="83" t="s">
        <v>43</v>
      </c>
      <c r="C37" s="84"/>
      <c r="D37" s="85"/>
      <c r="E37" s="58"/>
      <c r="F37" s="58"/>
      <c r="G37" s="58"/>
      <c r="H37" s="58"/>
    </row>
    <row r="38" spans="1:8" x14ac:dyDescent="0.3">
      <c r="A38" s="13" t="s">
        <v>25</v>
      </c>
      <c r="B38" s="86" t="s">
        <v>43</v>
      </c>
      <c r="C38" s="87"/>
      <c r="D38" s="88"/>
      <c r="E38" s="58"/>
      <c r="F38" s="58"/>
      <c r="G38" s="58"/>
      <c r="H38" s="58"/>
    </row>
    <row r="39" spans="1:8" x14ac:dyDescent="0.3">
      <c r="A39" s="72"/>
    </row>
    <row r="40" spans="1:8" ht="16" x14ac:dyDescent="0.3">
      <c r="A40" s="13" t="s">
        <v>159</v>
      </c>
      <c r="B40" s="80">
        <v>0.63716200600878214</v>
      </c>
      <c r="C40" s="80">
        <v>0.359660272706263</v>
      </c>
      <c r="D40" s="80">
        <v>3.1777212849549339E-3</v>
      </c>
    </row>
    <row r="42" spans="1:8" x14ac:dyDescent="0.3">
      <c r="A42" s="2" t="s">
        <v>86</v>
      </c>
    </row>
    <row r="44" spans="1:8" ht="16" x14ac:dyDescent="0.3">
      <c r="A44" s="2" t="s">
        <v>160</v>
      </c>
    </row>
    <row r="46" spans="1:8" x14ac:dyDescent="0.3">
      <c r="A46" s="2" t="s">
        <v>77</v>
      </c>
    </row>
  </sheetData>
  <sortState ref="A5:D31">
    <sortCondition descending="1" ref="B5"/>
  </sortState>
  <mergeCells count="2">
    <mergeCell ref="B37:D37"/>
    <mergeCell ref="B38:D38"/>
  </mergeCells>
  <conditionalFormatting sqref="C5:D31 C33:D35 C40:D40">
    <cfRule type="expression" dxfId="29" priority="10">
      <formula>MOD(ROW(),2)=0</formula>
    </cfRule>
  </conditionalFormatting>
  <conditionalFormatting sqref="B5:B31">
    <cfRule type="expression" dxfId="28" priority="5">
      <formula>MOD(ROW(),2)=0</formula>
    </cfRule>
  </conditionalFormatting>
  <conditionalFormatting sqref="B33">
    <cfRule type="expression" dxfId="27" priority="4">
      <formula>MOD(ROW(),2)=0</formula>
    </cfRule>
  </conditionalFormatting>
  <conditionalFormatting sqref="B34">
    <cfRule type="expression" dxfId="26" priority="3">
      <formula>MOD(ROW(),2)=0</formula>
    </cfRule>
  </conditionalFormatting>
  <conditionalFormatting sqref="B35">
    <cfRule type="expression" dxfId="25" priority="2">
      <formula>MOD(ROW(),2)=0</formula>
    </cfRule>
  </conditionalFormatting>
  <conditionalFormatting sqref="B40">
    <cfRule type="expression" dxfId="24" priority="1">
      <formula>MOD(ROW(),2)=0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4"/>
  <sheetViews>
    <sheetView zoomScale="90" zoomScaleNormal="90" workbookViewId="0">
      <selection activeCell="B46" sqref="B46"/>
    </sheetView>
  </sheetViews>
  <sheetFormatPr defaultRowHeight="14" x14ac:dyDescent="0.3"/>
  <cols>
    <col min="1" max="1" width="8.7265625" style="2"/>
    <col min="2" max="2" width="12.54296875" style="2" customWidth="1"/>
    <col min="3" max="3" width="8.7265625" style="2"/>
    <col min="4" max="4" width="11.81640625" style="2" customWidth="1"/>
    <col min="5" max="5" width="10.453125" style="2" customWidth="1"/>
    <col min="6" max="6" width="12.7265625" style="2" customWidth="1"/>
    <col min="7" max="8" width="8.7265625" style="2"/>
    <col min="9" max="9" width="9.54296875" style="2" bestFit="1" customWidth="1"/>
    <col min="10" max="11" width="8.7265625" style="2"/>
    <col min="12" max="12" width="11.1796875" style="2" customWidth="1"/>
    <col min="13" max="13" width="10.81640625" style="2" customWidth="1"/>
    <col min="14" max="14" width="11.453125" style="2" customWidth="1"/>
    <col min="15" max="15" width="10.1796875" style="2" customWidth="1"/>
    <col min="16" max="16" width="8.7265625" style="2"/>
    <col min="17" max="17" width="9.54296875" style="2" bestFit="1" customWidth="1"/>
    <col min="18" max="19" width="8.7265625" style="2"/>
    <col min="20" max="20" width="11.1796875" style="2" customWidth="1"/>
    <col min="21" max="21" width="10.453125" style="2" customWidth="1"/>
    <col min="22" max="22" width="11.26953125" style="2" customWidth="1"/>
    <col min="23" max="23" width="9.81640625" style="2" customWidth="1"/>
    <col min="24" max="25" width="8.7265625" style="2"/>
    <col min="26" max="26" width="9.54296875" style="2" bestFit="1" customWidth="1"/>
    <col min="27" max="27" width="8.7265625" style="2"/>
    <col min="28" max="28" width="11.453125" style="2" customWidth="1"/>
    <col min="29" max="29" width="10.81640625" style="2" customWidth="1"/>
    <col min="30" max="33" width="8.7265625" style="2"/>
    <col min="34" max="34" width="10.81640625" style="2" customWidth="1"/>
    <col min="35" max="35" width="10.1796875" style="2" customWidth="1"/>
    <col min="36" max="16384" width="8.7265625" style="2"/>
  </cols>
  <sheetData>
    <row r="1" spans="1:13" x14ac:dyDescent="0.3">
      <c r="A1" s="10" t="s">
        <v>142</v>
      </c>
    </row>
    <row r="2" spans="1:13" x14ac:dyDescent="0.3">
      <c r="A2" s="89"/>
    </row>
    <row r="3" spans="1:13" ht="16.5" customHeight="1" x14ac:dyDescent="0.3"/>
    <row r="4" spans="1:13" ht="49" customHeight="1" x14ac:dyDescent="0.3">
      <c r="A4" s="90"/>
      <c r="B4" s="11" t="s">
        <v>45</v>
      </c>
      <c r="C4" s="11" t="s">
        <v>46</v>
      </c>
      <c r="D4" s="12" t="s">
        <v>47</v>
      </c>
      <c r="E4" s="12" t="s">
        <v>93</v>
      </c>
    </row>
    <row r="5" spans="1:13" x14ac:dyDescent="0.3">
      <c r="A5" s="13" t="s">
        <v>18</v>
      </c>
      <c r="B5" s="14">
        <v>0.75718849840255598</v>
      </c>
      <c r="C5" s="14">
        <v>9.5846645367412137E-3</v>
      </c>
      <c r="D5" s="14">
        <v>0.11821086261980832</v>
      </c>
      <c r="E5" s="14">
        <v>0.11501597444089458</v>
      </c>
      <c r="I5" s="91"/>
      <c r="J5" s="91"/>
      <c r="K5" s="91"/>
      <c r="L5" s="91"/>
      <c r="M5" s="91"/>
    </row>
    <row r="6" spans="1:13" x14ac:dyDescent="0.3">
      <c r="A6" s="13" t="s">
        <v>21</v>
      </c>
      <c r="B6" s="14">
        <v>0.74773815859499726</v>
      </c>
      <c r="C6" s="14">
        <v>1.5167642362959019E-2</v>
      </c>
      <c r="D6" s="14">
        <v>0.18227780734433208</v>
      </c>
      <c r="E6" s="14">
        <v>5.4816391697711547E-2</v>
      </c>
      <c r="I6" s="91"/>
      <c r="J6" s="91"/>
      <c r="K6" s="91"/>
      <c r="L6" s="91"/>
      <c r="M6" s="91"/>
    </row>
    <row r="7" spans="1:13" x14ac:dyDescent="0.3">
      <c r="A7" s="13" t="s">
        <v>59</v>
      </c>
      <c r="B7" s="14">
        <v>0.74576271186440668</v>
      </c>
      <c r="C7" s="14">
        <v>1.6949152542372878E-2</v>
      </c>
      <c r="D7" s="14">
        <v>0.23728813559322035</v>
      </c>
      <c r="E7" s="14">
        <v>0</v>
      </c>
      <c r="I7" s="91"/>
      <c r="J7" s="91"/>
      <c r="K7" s="91"/>
      <c r="L7" s="91"/>
      <c r="M7" s="91"/>
    </row>
    <row r="8" spans="1:13" x14ac:dyDescent="0.3">
      <c r="A8" s="13" t="s">
        <v>27</v>
      </c>
      <c r="B8" s="14">
        <v>0.74566473988439308</v>
      </c>
      <c r="C8" s="14">
        <v>2.8901734104046242E-2</v>
      </c>
      <c r="D8" s="14">
        <v>6.1657032755298651E-2</v>
      </c>
      <c r="E8" s="14">
        <v>0.16377649325626203</v>
      </c>
      <c r="I8" s="91"/>
      <c r="J8" s="91"/>
      <c r="K8" s="91"/>
      <c r="L8" s="91"/>
      <c r="M8" s="91"/>
    </row>
    <row r="9" spans="1:13" x14ac:dyDescent="0.3">
      <c r="A9" s="13" t="s">
        <v>15</v>
      </c>
      <c r="B9" s="14">
        <v>0.72235157159487784</v>
      </c>
      <c r="C9" s="14">
        <v>9.6623981373690354E-2</v>
      </c>
      <c r="D9" s="14">
        <v>0.16065192083818394</v>
      </c>
      <c r="E9" s="14">
        <v>2.0372526193247965E-2</v>
      </c>
      <c r="I9" s="91"/>
      <c r="J9" s="91"/>
      <c r="K9" s="91"/>
      <c r="L9" s="91"/>
      <c r="M9" s="91"/>
    </row>
    <row r="10" spans="1:13" x14ac:dyDescent="0.3">
      <c r="A10" s="13" t="s">
        <v>14</v>
      </c>
      <c r="B10" s="14">
        <v>0.70588235294117652</v>
      </c>
      <c r="C10" s="14">
        <v>1.9607843137254902E-2</v>
      </c>
      <c r="D10" s="14">
        <v>0.20588235294117646</v>
      </c>
      <c r="E10" s="14">
        <v>6.8627450980392163E-2</v>
      </c>
      <c r="I10" s="91"/>
      <c r="J10" s="91"/>
      <c r="K10" s="91"/>
      <c r="L10" s="91"/>
      <c r="M10" s="91"/>
    </row>
    <row r="11" spans="1:13" x14ac:dyDescent="0.3">
      <c r="A11" s="13" t="s">
        <v>6</v>
      </c>
      <c r="B11" s="14">
        <v>0.69387755102040805</v>
      </c>
      <c r="C11" s="14">
        <v>3.0612244897959179E-2</v>
      </c>
      <c r="D11" s="14">
        <v>0.24489795918367344</v>
      </c>
      <c r="E11" s="14">
        <v>3.0612244897959179E-2</v>
      </c>
      <c r="I11" s="91"/>
      <c r="J11" s="91"/>
      <c r="K11" s="91"/>
      <c r="L11" s="91"/>
      <c r="M11" s="91"/>
    </row>
    <row r="12" spans="1:13" x14ac:dyDescent="0.3">
      <c r="A12" s="13" t="s">
        <v>5</v>
      </c>
      <c r="B12" s="14">
        <v>0.68487636572742949</v>
      </c>
      <c r="C12" s="14">
        <v>1.6676250718803905E-2</v>
      </c>
      <c r="D12" s="14">
        <v>0.19953996549741229</v>
      </c>
      <c r="E12" s="14">
        <v>9.8907418056354224E-2</v>
      </c>
      <c r="I12" s="91"/>
      <c r="J12" s="91"/>
      <c r="K12" s="91"/>
      <c r="L12" s="91"/>
      <c r="M12" s="91"/>
    </row>
    <row r="13" spans="1:13" x14ac:dyDescent="0.3">
      <c r="A13" s="13" t="s">
        <v>23</v>
      </c>
      <c r="B13" s="14">
        <v>0.6813483146067415</v>
      </c>
      <c r="C13" s="14">
        <v>1.842696629213483E-2</v>
      </c>
      <c r="D13" s="14">
        <v>0.25258426966292136</v>
      </c>
      <c r="E13" s="14">
        <v>4.7640449438202247E-2</v>
      </c>
      <c r="I13" s="91"/>
      <c r="J13" s="91"/>
      <c r="K13" s="91"/>
      <c r="L13" s="91"/>
      <c r="M13" s="91"/>
    </row>
    <row r="14" spans="1:13" x14ac:dyDescent="0.3">
      <c r="A14" s="13" t="s">
        <v>26</v>
      </c>
      <c r="B14" s="14">
        <v>0.65787545787545787</v>
      </c>
      <c r="C14" s="14">
        <v>3.1501831501831508E-2</v>
      </c>
      <c r="D14" s="14">
        <v>0.28498168498168502</v>
      </c>
      <c r="E14" s="14">
        <v>2.5641025641025644E-2</v>
      </c>
      <c r="I14" s="91"/>
      <c r="J14" s="91"/>
      <c r="K14" s="91"/>
      <c r="L14" s="91"/>
      <c r="M14" s="91"/>
    </row>
    <row r="15" spans="1:13" x14ac:dyDescent="0.3">
      <c r="A15" s="13" t="s">
        <v>10</v>
      </c>
      <c r="B15" s="14">
        <v>0.65426997245179064</v>
      </c>
      <c r="C15" s="14">
        <v>6.1983471074380167E-2</v>
      </c>
      <c r="D15" s="14">
        <v>0.26652892561983471</v>
      </c>
      <c r="E15" s="14">
        <v>1.7217630853994491E-2</v>
      </c>
      <c r="I15" s="91"/>
      <c r="J15" s="91"/>
      <c r="K15" s="91"/>
      <c r="L15" s="91"/>
      <c r="M15" s="91"/>
    </row>
    <row r="16" spans="1:13" x14ac:dyDescent="0.3">
      <c r="A16" s="13" t="s">
        <v>7</v>
      </c>
      <c r="B16" s="14">
        <v>0.64102564102564108</v>
      </c>
      <c r="C16" s="14">
        <v>1.282051282051282E-2</v>
      </c>
      <c r="D16" s="14">
        <v>0.26923076923076922</v>
      </c>
      <c r="E16" s="14">
        <v>7.6923076923076927E-2</v>
      </c>
      <c r="I16" s="91"/>
      <c r="J16" s="91"/>
      <c r="K16" s="91"/>
      <c r="L16" s="91"/>
      <c r="M16" s="91"/>
    </row>
    <row r="17" spans="1:13" x14ac:dyDescent="0.3">
      <c r="A17" s="13" t="s">
        <v>4</v>
      </c>
      <c r="B17" s="14">
        <v>0.64040404040404042</v>
      </c>
      <c r="C17" s="14">
        <v>8.0808080808080808E-3</v>
      </c>
      <c r="D17" s="14">
        <v>0.28282828282828282</v>
      </c>
      <c r="E17" s="14">
        <v>6.8686868686868685E-2</v>
      </c>
      <c r="I17" s="91"/>
      <c r="J17" s="91"/>
      <c r="K17" s="91"/>
      <c r="L17" s="91"/>
      <c r="M17" s="91"/>
    </row>
    <row r="18" spans="1:13" x14ac:dyDescent="0.3">
      <c r="A18" s="13" t="s">
        <v>24</v>
      </c>
      <c r="B18" s="14">
        <v>0.6344827586206897</v>
      </c>
      <c r="C18" s="14">
        <v>3.4482758620689655E-2</v>
      </c>
      <c r="D18" s="14">
        <v>0.27586206896551724</v>
      </c>
      <c r="E18" s="14">
        <v>5.5172413793103441E-2</v>
      </c>
      <c r="I18" s="91"/>
      <c r="J18" s="91"/>
      <c r="K18" s="91"/>
      <c r="L18" s="91"/>
      <c r="M18" s="91"/>
    </row>
    <row r="19" spans="1:13" x14ac:dyDescent="0.3">
      <c r="A19" s="13" t="s">
        <v>0</v>
      </c>
      <c r="B19" s="14">
        <v>0.63346613545816732</v>
      </c>
      <c r="C19" s="14">
        <v>1.9920318725099601E-2</v>
      </c>
      <c r="D19" s="14">
        <v>0.24302788844621512</v>
      </c>
      <c r="E19" s="14">
        <v>0.10358565737051792</v>
      </c>
      <c r="I19" s="91"/>
      <c r="J19" s="91"/>
      <c r="K19" s="91"/>
      <c r="L19" s="91"/>
      <c r="M19" s="91"/>
    </row>
    <row r="20" spans="1:13" x14ac:dyDescent="0.3">
      <c r="A20" s="13" t="s">
        <v>30</v>
      </c>
      <c r="B20" s="14">
        <v>0.61971830985915488</v>
      </c>
      <c r="C20" s="14">
        <v>2.3474178403755871E-2</v>
      </c>
      <c r="D20" s="14">
        <v>0.18779342723004697</v>
      </c>
      <c r="E20" s="14">
        <v>0.16901408450704225</v>
      </c>
      <c r="I20" s="91"/>
      <c r="J20" s="91"/>
      <c r="K20" s="91"/>
      <c r="L20" s="91"/>
      <c r="M20" s="91"/>
    </row>
    <row r="21" spans="1:13" x14ac:dyDescent="0.3">
      <c r="A21" s="13" t="s">
        <v>13</v>
      </c>
      <c r="B21" s="14">
        <v>0.61124121779859486</v>
      </c>
      <c r="C21" s="14">
        <v>4.6838407494145196E-2</v>
      </c>
      <c r="D21" s="14">
        <v>0.27400468384074939</v>
      </c>
      <c r="E21" s="14">
        <v>6.7915690866510531E-2</v>
      </c>
      <c r="I21" s="91"/>
      <c r="J21" s="91"/>
      <c r="K21" s="91"/>
      <c r="L21" s="91"/>
      <c r="M21" s="91"/>
    </row>
    <row r="22" spans="1:13" x14ac:dyDescent="0.3">
      <c r="A22" s="13" t="s">
        <v>22</v>
      </c>
      <c r="B22" s="14">
        <v>0.59645669291338577</v>
      </c>
      <c r="C22" s="14">
        <v>3.937007874015748E-2</v>
      </c>
      <c r="D22" s="14">
        <v>0.31102362204724404</v>
      </c>
      <c r="E22" s="14">
        <v>5.3149606299212594E-2</v>
      </c>
      <c r="I22" s="91"/>
      <c r="J22" s="91"/>
      <c r="K22" s="91"/>
      <c r="L22" s="91"/>
      <c r="M22" s="91"/>
    </row>
    <row r="23" spans="1:13" x14ac:dyDescent="0.3">
      <c r="A23" s="13" t="s">
        <v>1</v>
      </c>
      <c r="B23" s="14">
        <v>0.58544303797468356</v>
      </c>
      <c r="C23" s="14">
        <v>1.8987341772151899E-2</v>
      </c>
      <c r="D23" s="14">
        <v>0.32594936708860761</v>
      </c>
      <c r="E23" s="14">
        <v>6.9620253164556958E-2</v>
      </c>
      <c r="I23" s="91"/>
      <c r="J23" s="91"/>
      <c r="K23" s="91"/>
      <c r="L23" s="91"/>
      <c r="M23" s="91"/>
    </row>
    <row r="24" spans="1:13" x14ac:dyDescent="0.3">
      <c r="A24" s="13" t="s">
        <v>29</v>
      </c>
      <c r="B24" s="14">
        <v>0.58119658119658124</v>
      </c>
      <c r="C24" s="14">
        <v>0</v>
      </c>
      <c r="D24" s="14">
        <v>0.34188034188034189</v>
      </c>
      <c r="E24" s="14">
        <v>7.6923076923076927E-2</v>
      </c>
      <c r="I24" s="91"/>
      <c r="J24" s="91"/>
      <c r="K24" s="91"/>
      <c r="L24" s="91"/>
      <c r="M24" s="91"/>
    </row>
    <row r="25" spans="1:13" x14ac:dyDescent="0.3">
      <c r="A25" s="13" t="s">
        <v>11</v>
      </c>
      <c r="B25" s="14">
        <v>0.58015267175572516</v>
      </c>
      <c r="C25" s="14">
        <v>0.19847328244274809</v>
      </c>
      <c r="D25" s="14">
        <v>0.15521628498727735</v>
      </c>
      <c r="E25" s="14">
        <v>6.6157760814249358E-2</v>
      </c>
      <c r="I25" s="91"/>
      <c r="J25" s="91"/>
      <c r="K25" s="91"/>
      <c r="L25" s="91"/>
      <c r="M25" s="91"/>
    </row>
    <row r="26" spans="1:13" x14ac:dyDescent="0.3">
      <c r="A26" s="13" t="s">
        <v>20</v>
      </c>
      <c r="B26" s="14">
        <v>0.5722222222222223</v>
      </c>
      <c r="C26" s="14">
        <v>3.3333333333333333E-2</v>
      </c>
      <c r="D26" s="14">
        <v>0.27777777777777779</v>
      </c>
      <c r="E26" s="14">
        <v>0.11666666666666667</v>
      </c>
      <c r="I26" s="91"/>
      <c r="J26" s="91"/>
      <c r="K26" s="91"/>
      <c r="L26" s="91"/>
      <c r="M26" s="91"/>
    </row>
    <row r="27" spans="1:13" x14ac:dyDescent="0.3">
      <c r="A27" s="13" t="s">
        <v>17</v>
      </c>
      <c r="B27" s="14">
        <v>0.57070707070707072</v>
      </c>
      <c r="C27" s="14">
        <v>1.5151515151515152E-2</v>
      </c>
      <c r="D27" s="14">
        <v>0.29797979797979801</v>
      </c>
      <c r="E27" s="14">
        <v>0.11616161616161616</v>
      </c>
      <c r="I27" s="91"/>
      <c r="J27" s="91"/>
      <c r="K27" s="91"/>
      <c r="L27" s="91"/>
      <c r="M27" s="91"/>
    </row>
    <row r="28" spans="1:13" x14ac:dyDescent="0.3">
      <c r="A28" s="13" t="s">
        <v>28</v>
      </c>
      <c r="B28" s="14">
        <v>0.52203389830508473</v>
      </c>
      <c r="C28" s="14">
        <v>2.7118644067796606E-2</v>
      </c>
      <c r="D28" s="14">
        <v>0.43050847457627117</v>
      </c>
      <c r="E28" s="14">
        <v>2.0338983050847456E-2</v>
      </c>
      <c r="I28" s="91"/>
      <c r="J28" s="91"/>
      <c r="K28" s="91"/>
      <c r="L28" s="91"/>
      <c r="M28" s="91"/>
    </row>
    <row r="29" spans="1:13" x14ac:dyDescent="0.3">
      <c r="A29" s="13" t="s">
        <v>9</v>
      </c>
      <c r="B29" s="14">
        <v>0.49999999999999989</v>
      </c>
      <c r="C29" s="14">
        <v>1.9230769230769228E-2</v>
      </c>
      <c r="D29" s="14">
        <v>0.44230769230769229</v>
      </c>
      <c r="E29" s="14">
        <v>3.8461538461538457E-2</v>
      </c>
      <c r="I29" s="91"/>
      <c r="J29" s="91"/>
      <c r="K29" s="91"/>
      <c r="L29" s="91"/>
      <c r="M29" s="91"/>
    </row>
    <row r="30" spans="1:13" x14ac:dyDescent="0.3">
      <c r="A30" s="92"/>
      <c r="B30" s="93"/>
      <c r="C30" s="93"/>
      <c r="D30" s="93"/>
      <c r="E30" s="93"/>
      <c r="I30" s="91"/>
      <c r="J30" s="91"/>
      <c r="K30" s="91"/>
      <c r="L30" s="91"/>
      <c r="M30" s="91"/>
    </row>
    <row r="31" spans="1:13" x14ac:dyDescent="0.3">
      <c r="A31" s="13" t="s">
        <v>3</v>
      </c>
      <c r="B31" s="14">
        <v>0.90322580645161288</v>
      </c>
      <c r="C31" s="14">
        <v>3.2258064516129031E-2</v>
      </c>
      <c r="D31" s="14">
        <v>0</v>
      </c>
      <c r="E31" s="14">
        <v>6.4516129032258063E-2</v>
      </c>
      <c r="I31" s="91"/>
      <c r="J31" s="91"/>
      <c r="K31" s="91"/>
      <c r="L31" s="91"/>
      <c r="M31" s="91"/>
    </row>
    <row r="32" spans="1:13" x14ac:dyDescent="0.3">
      <c r="A32" s="13" t="s">
        <v>16</v>
      </c>
      <c r="B32" s="14">
        <v>0.88235294117647056</v>
      </c>
      <c r="C32" s="14">
        <v>0</v>
      </c>
      <c r="D32" s="14">
        <v>0.1176470588235294</v>
      </c>
      <c r="E32" s="14">
        <v>0</v>
      </c>
      <c r="I32" s="91"/>
      <c r="J32" s="91"/>
      <c r="K32" s="91"/>
      <c r="L32" s="91"/>
      <c r="M32" s="91"/>
    </row>
    <row r="33" spans="1:44" x14ac:dyDescent="0.3">
      <c r="A33" s="13" t="s">
        <v>19</v>
      </c>
      <c r="B33" s="14">
        <v>0.72727272727272729</v>
      </c>
      <c r="C33" s="14">
        <v>0.27272727272727276</v>
      </c>
      <c r="D33" s="14">
        <v>0</v>
      </c>
      <c r="E33" s="14">
        <v>0</v>
      </c>
      <c r="I33" s="91"/>
      <c r="J33" s="91"/>
      <c r="K33" s="91"/>
      <c r="L33" s="91"/>
      <c r="M33" s="91"/>
    </row>
    <row r="34" spans="1:44" x14ac:dyDescent="0.3">
      <c r="A34" s="94"/>
      <c r="B34" s="95"/>
      <c r="C34" s="95"/>
      <c r="D34" s="95"/>
      <c r="E34" s="95"/>
      <c r="I34" s="91"/>
      <c r="J34" s="91"/>
      <c r="K34" s="91"/>
      <c r="L34" s="91"/>
      <c r="M34" s="91"/>
    </row>
    <row r="35" spans="1:44" x14ac:dyDescent="0.3">
      <c r="A35" s="13" t="s">
        <v>2</v>
      </c>
      <c r="B35" s="96" t="s">
        <v>43</v>
      </c>
      <c r="C35" s="97"/>
      <c r="D35" s="97"/>
      <c r="E35" s="98"/>
      <c r="I35" s="91"/>
      <c r="J35" s="91"/>
      <c r="K35" s="91"/>
      <c r="L35" s="91"/>
      <c r="M35" s="91"/>
    </row>
    <row r="36" spans="1:44" x14ac:dyDescent="0.3">
      <c r="A36" s="13" t="s">
        <v>8</v>
      </c>
      <c r="B36" s="99" t="s">
        <v>43</v>
      </c>
      <c r="C36" s="100"/>
      <c r="D36" s="100"/>
      <c r="E36" s="101"/>
      <c r="I36" s="91"/>
      <c r="J36" s="91"/>
      <c r="K36" s="91"/>
      <c r="L36" s="91"/>
      <c r="M36" s="91"/>
    </row>
    <row r="37" spans="1:44" x14ac:dyDescent="0.3">
      <c r="A37" s="13" t="s">
        <v>12</v>
      </c>
      <c r="B37" s="96" t="s">
        <v>43</v>
      </c>
      <c r="C37" s="97"/>
      <c r="D37" s="97"/>
      <c r="E37" s="98"/>
      <c r="I37" s="91"/>
      <c r="J37" s="91"/>
      <c r="K37" s="91"/>
      <c r="L37" s="91"/>
      <c r="M37" s="91"/>
    </row>
    <row r="38" spans="1:44" x14ac:dyDescent="0.3">
      <c r="A38" s="13" t="s">
        <v>25</v>
      </c>
      <c r="B38" s="99" t="s">
        <v>43</v>
      </c>
      <c r="C38" s="100"/>
      <c r="D38" s="100"/>
      <c r="E38" s="101"/>
      <c r="I38" s="91"/>
      <c r="J38" s="91"/>
      <c r="K38" s="91"/>
      <c r="L38" s="91"/>
      <c r="M38" s="91"/>
    </row>
    <row r="39" spans="1:44" x14ac:dyDescent="0.3">
      <c r="A39" s="72"/>
      <c r="B39" s="40"/>
      <c r="C39" s="40"/>
      <c r="D39" s="40"/>
      <c r="E39" s="40"/>
      <c r="AN39" s="102"/>
      <c r="AO39" s="102"/>
      <c r="AP39" s="102"/>
      <c r="AQ39" s="102"/>
      <c r="AR39" s="102"/>
    </row>
    <row r="40" spans="1:44" ht="16" x14ac:dyDescent="0.3">
      <c r="A40" s="13" t="s">
        <v>166</v>
      </c>
      <c r="B40" s="16">
        <v>0.68327204178126633</v>
      </c>
      <c r="C40" s="16">
        <v>3.8814549275317529E-2</v>
      </c>
      <c r="D40" s="16">
        <v>0.2243888871720387</v>
      </c>
      <c r="E40" s="16">
        <v>5.3524521771377363E-2</v>
      </c>
      <c r="I40" s="102"/>
      <c r="J40" s="102"/>
      <c r="K40" s="102"/>
      <c r="L40" s="102"/>
      <c r="M40" s="102"/>
    </row>
    <row r="41" spans="1:44" x14ac:dyDescent="0.3">
      <c r="AN41" s="102"/>
      <c r="AO41" s="102"/>
      <c r="AP41" s="102"/>
      <c r="AQ41" s="102"/>
      <c r="AR41" s="102"/>
    </row>
    <row r="42" spans="1:44" x14ac:dyDescent="0.3">
      <c r="A42" s="2" t="s">
        <v>86</v>
      </c>
    </row>
    <row r="43" spans="1:44" x14ac:dyDescent="0.3">
      <c r="A43" s="2" t="s">
        <v>85</v>
      </c>
    </row>
    <row r="44" spans="1:44" x14ac:dyDescent="0.3">
      <c r="A44" s="2" t="s">
        <v>78</v>
      </c>
    </row>
  </sheetData>
  <sortState ref="A5:E29">
    <sortCondition descending="1" ref="B5"/>
  </sortState>
  <mergeCells count="4">
    <mergeCell ref="B35:E35"/>
    <mergeCell ref="B36:E36"/>
    <mergeCell ref="B37:E37"/>
    <mergeCell ref="B38:E38"/>
  </mergeCells>
  <conditionalFormatting sqref="B5:E29">
    <cfRule type="expression" dxfId="23" priority="7">
      <formula>MOD(ROW(),2)=0</formula>
    </cfRule>
    <cfRule type="expression" dxfId="22" priority="8">
      <formula>"MOD(ROW(),2)=0"</formula>
    </cfRule>
  </conditionalFormatting>
  <conditionalFormatting sqref="B31:E31">
    <cfRule type="expression" dxfId="21" priority="5">
      <formula>MOD(ROW(),2)=0</formula>
    </cfRule>
    <cfRule type="expression" dxfId="20" priority="6">
      <formula>"MOD(ROW(),2)=0"</formula>
    </cfRule>
  </conditionalFormatting>
  <conditionalFormatting sqref="B32:E32">
    <cfRule type="expression" dxfId="19" priority="3">
      <formula>MOD(ROW(),2)=0</formula>
    </cfRule>
    <cfRule type="expression" dxfId="18" priority="4">
      <formula>"MOD(ROW(),2)=0"</formula>
    </cfRule>
  </conditionalFormatting>
  <conditionalFormatting sqref="B33:E33">
    <cfRule type="expression" dxfId="17" priority="1">
      <formula>MOD(ROW(),2)=0</formula>
    </cfRule>
    <cfRule type="expression" dxfId="16" priority="2">
      <formula>"MOD(ROW(),2)=0"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zoomScale="80" zoomScaleNormal="80" workbookViewId="0">
      <selection activeCell="N44" sqref="N44"/>
    </sheetView>
  </sheetViews>
  <sheetFormatPr defaultRowHeight="14" x14ac:dyDescent="0.3"/>
  <cols>
    <col min="1" max="13" width="8.7265625" style="2"/>
    <col min="14" max="14" width="20.08984375" style="2" customWidth="1"/>
    <col min="15" max="16384" width="8.7265625" style="2"/>
  </cols>
  <sheetData>
    <row r="1" spans="1:14" x14ac:dyDescent="0.3">
      <c r="A1" s="10" t="s">
        <v>143</v>
      </c>
    </row>
    <row r="4" spans="1:14" ht="62" customHeight="1" x14ac:dyDescent="0.3">
      <c r="A4" s="103"/>
      <c r="B4" s="12">
        <v>2003</v>
      </c>
      <c r="C4" s="12">
        <v>2004</v>
      </c>
      <c r="D4" s="12">
        <v>2005</v>
      </c>
      <c r="E4" s="12">
        <v>2006</v>
      </c>
      <c r="F4" s="12">
        <v>2007</v>
      </c>
      <c r="G4" s="12">
        <v>2008</v>
      </c>
      <c r="H4" s="12">
        <v>2009</v>
      </c>
      <c r="I4" s="12">
        <v>2010</v>
      </c>
      <c r="J4" s="12">
        <v>2011</v>
      </c>
      <c r="K4" s="12">
        <v>2012</v>
      </c>
      <c r="L4" s="12">
        <v>2013</v>
      </c>
      <c r="M4" s="12">
        <v>2014</v>
      </c>
      <c r="N4" s="17" t="s">
        <v>66</v>
      </c>
    </row>
    <row r="5" spans="1:14" x14ac:dyDescent="0.3">
      <c r="A5" s="13" t="s">
        <v>18</v>
      </c>
      <c r="B5" s="104">
        <v>85</v>
      </c>
      <c r="C5" s="104">
        <v>87</v>
      </c>
      <c r="D5" s="104">
        <v>84</v>
      </c>
      <c r="E5" s="104">
        <v>68</v>
      </c>
      <c r="F5" s="104">
        <v>73</v>
      </c>
      <c r="G5" s="104">
        <v>38</v>
      </c>
      <c r="H5" s="104">
        <v>30</v>
      </c>
      <c r="I5" s="104">
        <v>23</v>
      </c>
      <c r="J5" s="104">
        <v>26</v>
      </c>
      <c r="K5" s="104">
        <v>32</v>
      </c>
      <c r="L5" s="104">
        <v>18</v>
      </c>
      <c r="M5" s="104">
        <v>19</v>
      </c>
      <c r="N5" s="20">
        <v>-0.1535506165844216</v>
      </c>
    </row>
    <row r="6" spans="1:14" x14ac:dyDescent="0.3">
      <c r="A6" s="13" t="s">
        <v>25</v>
      </c>
      <c r="B6" s="104">
        <v>71</v>
      </c>
      <c r="C6" s="104">
        <v>66</v>
      </c>
      <c r="D6" s="104">
        <v>56</v>
      </c>
      <c r="E6" s="104">
        <v>52</v>
      </c>
      <c r="F6" s="104">
        <v>61</v>
      </c>
      <c r="G6" s="104">
        <v>46</v>
      </c>
      <c r="H6" s="104">
        <v>22</v>
      </c>
      <c r="I6" s="104">
        <v>27</v>
      </c>
      <c r="J6" s="104">
        <v>18</v>
      </c>
      <c r="K6" s="104">
        <v>26</v>
      </c>
      <c r="L6" s="104">
        <v>16</v>
      </c>
      <c r="M6" s="104">
        <v>24</v>
      </c>
      <c r="N6" s="20">
        <v>-0.14251186858229314</v>
      </c>
    </row>
    <row r="7" spans="1:14" x14ac:dyDescent="0.3">
      <c r="A7" s="13" t="s">
        <v>17</v>
      </c>
      <c r="B7" s="104">
        <v>40</v>
      </c>
      <c r="C7" s="104">
        <v>30</v>
      </c>
      <c r="D7" s="104">
        <v>31</v>
      </c>
      <c r="E7" s="104">
        <v>33</v>
      </c>
      <c r="F7" s="104">
        <v>18</v>
      </c>
      <c r="G7" s="104">
        <v>15</v>
      </c>
      <c r="H7" s="104">
        <v>26</v>
      </c>
      <c r="I7" s="104">
        <v>13</v>
      </c>
      <c r="J7" s="104">
        <v>15</v>
      </c>
      <c r="K7" s="104">
        <v>18</v>
      </c>
      <c r="L7" s="104">
        <v>13</v>
      </c>
      <c r="M7" s="104">
        <v>16</v>
      </c>
      <c r="N7" s="20">
        <v>-9.7923508265588821E-2</v>
      </c>
    </row>
    <row r="8" spans="1:14" x14ac:dyDescent="0.3">
      <c r="A8" s="13" t="s">
        <v>13</v>
      </c>
      <c r="B8" s="104">
        <v>178</v>
      </c>
      <c r="C8" s="104">
        <v>183</v>
      </c>
      <c r="D8" s="104">
        <v>152</v>
      </c>
      <c r="E8" s="104">
        <v>153</v>
      </c>
      <c r="F8" s="104">
        <v>158</v>
      </c>
      <c r="G8" s="104">
        <v>109</v>
      </c>
      <c r="H8" s="104">
        <v>103</v>
      </c>
      <c r="I8" s="104">
        <v>92</v>
      </c>
      <c r="J8" s="104">
        <v>85</v>
      </c>
      <c r="K8" s="104">
        <v>84</v>
      </c>
      <c r="L8" s="104">
        <v>68</v>
      </c>
      <c r="M8" s="104" t="s">
        <v>43</v>
      </c>
      <c r="N8" s="20">
        <v>-9.6107307661513763E-2</v>
      </c>
    </row>
    <row r="9" spans="1:14" x14ac:dyDescent="0.3">
      <c r="A9" s="13" t="s">
        <v>21</v>
      </c>
      <c r="B9" s="104">
        <v>647</v>
      </c>
      <c r="C9" s="104">
        <v>691</v>
      </c>
      <c r="D9" s="104">
        <v>603</v>
      </c>
      <c r="E9" s="104">
        <v>509</v>
      </c>
      <c r="F9" s="104">
        <v>498</v>
      </c>
      <c r="G9" s="104">
        <v>433</v>
      </c>
      <c r="H9" s="104">
        <v>371</v>
      </c>
      <c r="I9" s="104">
        <v>280</v>
      </c>
      <c r="J9" s="104">
        <v>313</v>
      </c>
      <c r="K9" s="104">
        <v>300</v>
      </c>
      <c r="L9" s="104">
        <v>306</v>
      </c>
      <c r="M9" s="104">
        <v>285</v>
      </c>
      <c r="N9" s="20">
        <v>-9.1355034723960893E-2</v>
      </c>
    </row>
    <row r="10" spans="1:14" x14ac:dyDescent="0.3">
      <c r="A10" s="13" t="s">
        <v>4</v>
      </c>
      <c r="B10" s="104">
        <v>159</v>
      </c>
      <c r="C10" s="104">
        <v>131</v>
      </c>
      <c r="D10" s="104">
        <v>115</v>
      </c>
      <c r="E10" s="104">
        <v>110</v>
      </c>
      <c r="F10" s="104">
        <v>116</v>
      </c>
      <c r="G10" s="104">
        <v>93</v>
      </c>
      <c r="H10" s="104">
        <v>84</v>
      </c>
      <c r="I10" s="104">
        <v>80</v>
      </c>
      <c r="J10" s="104">
        <v>63</v>
      </c>
      <c r="K10" s="104">
        <v>78</v>
      </c>
      <c r="L10" s="104">
        <v>74</v>
      </c>
      <c r="M10" s="105">
        <v>68</v>
      </c>
      <c r="N10" s="20">
        <v>-7.5735108224118775E-2</v>
      </c>
    </row>
    <row r="11" spans="1:14" x14ac:dyDescent="0.3">
      <c r="A11" s="13" t="s">
        <v>12</v>
      </c>
      <c r="B11" s="104">
        <v>48</v>
      </c>
      <c r="C11" s="104">
        <v>36</v>
      </c>
      <c r="D11" s="104">
        <v>34</v>
      </c>
      <c r="E11" s="104">
        <v>50</v>
      </c>
      <c r="F11" s="104">
        <v>28</v>
      </c>
      <c r="G11" s="104">
        <v>47</v>
      </c>
      <c r="H11" s="104">
        <v>28</v>
      </c>
      <c r="I11" s="104">
        <v>27</v>
      </c>
      <c r="J11" s="104">
        <v>28</v>
      </c>
      <c r="K11" s="104">
        <v>21</v>
      </c>
      <c r="L11" s="104">
        <v>23</v>
      </c>
      <c r="M11" s="104">
        <v>19</v>
      </c>
      <c r="N11" s="20">
        <v>-6.7176843610161963E-2</v>
      </c>
    </row>
    <row r="12" spans="1:14" x14ac:dyDescent="0.3">
      <c r="A12" s="13" t="s">
        <v>9</v>
      </c>
      <c r="B12" s="104">
        <v>39</v>
      </c>
      <c r="C12" s="104">
        <v>26</v>
      </c>
      <c r="D12" s="104">
        <v>43</v>
      </c>
      <c r="E12" s="104">
        <v>29</v>
      </c>
      <c r="F12" s="104">
        <v>22</v>
      </c>
      <c r="G12" s="104">
        <v>18</v>
      </c>
      <c r="H12" s="104">
        <v>20</v>
      </c>
      <c r="I12" s="104">
        <v>26</v>
      </c>
      <c r="J12" s="104">
        <v>19</v>
      </c>
      <c r="K12" s="104">
        <v>19</v>
      </c>
      <c r="L12" s="104">
        <v>20</v>
      </c>
      <c r="M12" s="104">
        <v>24</v>
      </c>
      <c r="N12" s="20">
        <v>-6.4700809986749097E-2</v>
      </c>
    </row>
    <row r="13" spans="1:14" x14ac:dyDescent="0.3">
      <c r="A13" s="13" t="s">
        <v>6</v>
      </c>
      <c r="B13" s="104">
        <v>47</v>
      </c>
      <c r="C13" s="104">
        <v>53</v>
      </c>
      <c r="D13" s="104">
        <v>41</v>
      </c>
      <c r="E13" s="104">
        <v>31</v>
      </c>
      <c r="F13" s="104">
        <v>54</v>
      </c>
      <c r="G13" s="104">
        <v>54</v>
      </c>
      <c r="H13" s="104">
        <v>25</v>
      </c>
      <c r="I13" s="104">
        <v>26</v>
      </c>
      <c r="J13" s="104">
        <v>30</v>
      </c>
      <c r="K13" s="104">
        <v>22</v>
      </c>
      <c r="L13" s="104">
        <v>33</v>
      </c>
      <c r="M13" s="104" t="s">
        <v>43</v>
      </c>
      <c r="N13" s="20">
        <v>-6.4585526238071345E-2</v>
      </c>
    </row>
    <row r="14" spans="1:14" x14ac:dyDescent="0.3">
      <c r="A14" s="13" t="s">
        <v>24</v>
      </c>
      <c r="B14" s="104">
        <v>35</v>
      </c>
      <c r="C14" s="104">
        <v>27</v>
      </c>
      <c r="D14" s="104">
        <v>38</v>
      </c>
      <c r="E14" s="104">
        <v>26</v>
      </c>
      <c r="F14" s="104">
        <v>33</v>
      </c>
      <c r="G14" s="104">
        <v>30</v>
      </c>
      <c r="H14" s="104">
        <v>20</v>
      </c>
      <c r="I14" s="104">
        <v>21</v>
      </c>
      <c r="J14" s="104">
        <v>21</v>
      </c>
      <c r="K14" s="104">
        <v>28</v>
      </c>
      <c r="L14" s="104">
        <v>14</v>
      </c>
      <c r="M14" s="104">
        <v>34</v>
      </c>
      <c r="N14" s="20">
        <v>-6.2873735815175857E-2</v>
      </c>
    </row>
    <row r="15" spans="1:14" x14ac:dyDescent="0.3">
      <c r="A15" s="13" t="s">
        <v>156</v>
      </c>
      <c r="B15" s="104">
        <v>63</v>
      </c>
      <c r="C15" s="104">
        <v>47</v>
      </c>
      <c r="D15" s="104">
        <v>48</v>
      </c>
      <c r="E15" s="104">
        <v>40</v>
      </c>
      <c r="F15" s="104">
        <v>34</v>
      </c>
      <c r="G15" s="104">
        <v>42</v>
      </c>
      <c r="H15" s="104">
        <v>29</v>
      </c>
      <c r="I15" s="104">
        <v>33</v>
      </c>
      <c r="J15" s="104">
        <v>45</v>
      </c>
      <c r="K15" s="104">
        <v>32</v>
      </c>
      <c r="L15" s="104">
        <v>29</v>
      </c>
      <c r="M15" s="104" t="s">
        <v>43</v>
      </c>
      <c r="N15" s="20">
        <v>-5.4411568611710592E-2</v>
      </c>
    </row>
    <row r="16" spans="1:14" x14ac:dyDescent="0.3">
      <c r="A16" s="13" t="s">
        <v>27</v>
      </c>
      <c r="B16" s="104">
        <v>86</v>
      </c>
      <c r="C16" s="104">
        <v>100</v>
      </c>
      <c r="D16" s="104">
        <v>92</v>
      </c>
      <c r="E16" s="104">
        <v>85</v>
      </c>
      <c r="F16" s="104">
        <v>96</v>
      </c>
      <c r="G16" s="104">
        <v>85</v>
      </c>
      <c r="H16" s="104">
        <v>77</v>
      </c>
      <c r="I16" s="104">
        <v>65</v>
      </c>
      <c r="J16" s="104">
        <v>56</v>
      </c>
      <c r="K16" s="104">
        <v>69</v>
      </c>
      <c r="L16" s="104">
        <v>59</v>
      </c>
      <c r="M16" s="104">
        <v>50</v>
      </c>
      <c r="N16" s="20">
        <v>-4.9761805198954789E-2</v>
      </c>
    </row>
    <row r="17" spans="1:14" x14ac:dyDescent="0.3">
      <c r="A17" s="13" t="s">
        <v>5</v>
      </c>
      <c r="B17" s="104">
        <v>616</v>
      </c>
      <c r="C17" s="104">
        <v>475</v>
      </c>
      <c r="D17" s="104">
        <v>575</v>
      </c>
      <c r="E17" s="104">
        <v>486</v>
      </c>
      <c r="F17" s="104">
        <v>425</v>
      </c>
      <c r="G17" s="104">
        <v>456</v>
      </c>
      <c r="H17" s="104">
        <v>462</v>
      </c>
      <c r="I17" s="104">
        <v>381</v>
      </c>
      <c r="J17" s="104">
        <v>399</v>
      </c>
      <c r="K17" s="104">
        <v>406</v>
      </c>
      <c r="L17" s="104">
        <v>354</v>
      </c>
      <c r="M17" s="104" t="s">
        <v>43</v>
      </c>
      <c r="N17" s="20">
        <v>-4.3543229046159926E-2</v>
      </c>
    </row>
    <row r="18" spans="1:14" x14ac:dyDescent="0.3">
      <c r="A18" s="13" t="s">
        <v>7</v>
      </c>
      <c r="B18" s="104">
        <v>15</v>
      </c>
      <c r="C18" s="104">
        <v>9</v>
      </c>
      <c r="D18" s="104">
        <v>12</v>
      </c>
      <c r="E18" s="104">
        <v>18</v>
      </c>
      <c r="F18" s="104">
        <v>14</v>
      </c>
      <c r="G18" s="104">
        <v>10</v>
      </c>
      <c r="H18" s="104">
        <v>7</v>
      </c>
      <c r="I18" s="104">
        <v>9</v>
      </c>
      <c r="J18" s="104">
        <v>13</v>
      </c>
      <c r="K18" s="104">
        <v>8</v>
      </c>
      <c r="L18" s="104">
        <v>9</v>
      </c>
      <c r="M18" s="104">
        <v>2</v>
      </c>
      <c r="N18" s="20">
        <v>-4.3259799380965913E-2</v>
      </c>
    </row>
    <row r="19" spans="1:14" x14ac:dyDescent="0.3">
      <c r="A19" s="13" t="s">
        <v>30</v>
      </c>
      <c r="B19" s="104">
        <v>48</v>
      </c>
      <c r="C19" s="104">
        <v>42</v>
      </c>
      <c r="D19" s="104">
        <v>37</v>
      </c>
      <c r="E19" s="104">
        <v>35</v>
      </c>
      <c r="F19" s="104">
        <v>30</v>
      </c>
      <c r="G19" s="104">
        <v>27</v>
      </c>
      <c r="H19" s="104">
        <v>54</v>
      </c>
      <c r="I19" s="104">
        <v>34</v>
      </c>
      <c r="J19" s="104">
        <v>39</v>
      </c>
      <c r="K19" s="104">
        <v>36</v>
      </c>
      <c r="L19" s="104">
        <v>21</v>
      </c>
      <c r="M19" s="104" t="s">
        <v>43</v>
      </c>
      <c r="N19" s="20">
        <v>-3.6255991370804819E-2</v>
      </c>
    </row>
    <row r="20" spans="1:14" x14ac:dyDescent="0.3">
      <c r="A20" s="13" t="s">
        <v>8</v>
      </c>
      <c r="B20" s="104">
        <v>78</v>
      </c>
      <c r="C20" s="104">
        <v>88</v>
      </c>
      <c r="D20" s="104">
        <v>82</v>
      </c>
      <c r="E20" s="104">
        <v>72</v>
      </c>
      <c r="F20" s="104">
        <v>90</v>
      </c>
      <c r="G20" s="104">
        <v>59</v>
      </c>
      <c r="H20" s="104">
        <v>57</v>
      </c>
      <c r="I20" s="104">
        <v>67</v>
      </c>
      <c r="J20" s="104">
        <v>48</v>
      </c>
      <c r="K20" s="104">
        <v>74</v>
      </c>
      <c r="L20" s="104">
        <v>70</v>
      </c>
      <c r="M20" s="104" t="s">
        <v>43</v>
      </c>
      <c r="N20" s="20">
        <v>-3.0801260089035942E-2</v>
      </c>
    </row>
    <row r="21" spans="1:14" x14ac:dyDescent="0.3">
      <c r="A21" s="13" t="s">
        <v>20</v>
      </c>
      <c r="B21" s="104">
        <v>187</v>
      </c>
      <c r="C21" s="104">
        <v>157</v>
      </c>
      <c r="D21" s="104">
        <v>151</v>
      </c>
      <c r="E21" s="104">
        <v>179</v>
      </c>
      <c r="F21" s="104">
        <v>147</v>
      </c>
      <c r="G21" s="104">
        <v>145</v>
      </c>
      <c r="H21" s="104">
        <v>138</v>
      </c>
      <c r="I21" s="104">
        <v>119</v>
      </c>
      <c r="J21" s="104">
        <v>144</v>
      </c>
      <c r="K21" s="104">
        <v>145</v>
      </c>
      <c r="L21" s="104">
        <v>128</v>
      </c>
      <c r="M21" s="104" t="s">
        <v>43</v>
      </c>
      <c r="N21" s="20">
        <v>-2.8985646564792189E-2</v>
      </c>
    </row>
    <row r="22" spans="1:14" x14ac:dyDescent="0.3">
      <c r="A22" s="13" t="s">
        <v>15</v>
      </c>
      <c r="B22" s="104">
        <v>355</v>
      </c>
      <c r="C22" s="104">
        <v>322</v>
      </c>
      <c r="D22" s="104">
        <v>335</v>
      </c>
      <c r="E22" s="104">
        <v>311</v>
      </c>
      <c r="F22" s="104">
        <v>352</v>
      </c>
      <c r="G22" s="104">
        <v>288</v>
      </c>
      <c r="H22" s="104">
        <v>295</v>
      </c>
      <c r="I22" s="104">
        <v>265</v>
      </c>
      <c r="J22" s="104">
        <v>282</v>
      </c>
      <c r="K22" s="104">
        <v>292</v>
      </c>
      <c r="L22" s="104">
        <v>251</v>
      </c>
      <c r="M22" s="104" t="s">
        <v>43</v>
      </c>
      <c r="N22" s="20">
        <v>-2.8123925649275683E-2</v>
      </c>
    </row>
    <row r="23" spans="1:14" x14ac:dyDescent="0.3">
      <c r="A23" s="13" t="s">
        <v>1</v>
      </c>
      <c r="B23" s="104">
        <v>109</v>
      </c>
      <c r="C23" s="104">
        <v>78</v>
      </c>
      <c r="D23" s="104">
        <v>71</v>
      </c>
      <c r="E23" s="104">
        <v>91</v>
      </c>
      <c r="F23" s="104">
        <v>90</v>
      </c>
      <c r="G23" s="104">
        <v>86</v>
      </c>
      <c r="H23" s="104">
        <v>88</v>
      </c>
      <c r="I23" s="104">
        <v>70</v>
      </c>
      <c r="J23" s="104">
        <v>70</v>
      </c>
      <c r="K23" s="104">
        <v>69</v>
      </c>
      <c r="L23" s="104">
        <v>73</v>
      </c>
      <c r="M23" s="104" t="s">
        <v>43</v>
      </c>
      <c r="N23" s="20">
        <v>-2.7652355825280028E-2</v>
      </c>
    </row>
    <row r="24" spans="1:14" x14ac:dyDescent="0.3">
      <c r="A24" s="13" t="s">
        <v>58</v>
      </c>
      <c r="B24" s="104">
        <v>21</v>
      </c>
      <c r="C24" s="104">
        <v>24</v>
      </c>
      <c r="D24" s="104">
        <v>18</v>
      </c>
      <c r="E24" s="104">
        <v>21</v>
      </c>
      <c r="F24" s="104">
        <v>16</v>
      </c>
      <c r="G24" s="104">
        <v>22</v>
      </c>
      <c r="H24" s="104">
        <v>15</v>
      </c>
      <c r="I24" s="104">
        <v>23</v>
      </c>
      <c r="J24" s="104">
        <v>13</v>
      </c>
      <c r="K24" s="19">
        <v>21</v>
      </c>
      <c r="L24" s="104">
        <v>15</v>
      </c>
      <c r="M24" s="104" t="s">
        <v>43</v>
      </c>
      <c r="N24" s="20">
        <v>-2.7570517270963379E-2</v>
      </c>
    </row>
    <row r="25" spans="1:14" x14ac:dyDescent="0.3">
      <c r="A25" s="13" t="s">
        <v>10</v>
      </c>
      <c r="B25" s="104">
        <v>201</v>
      </c>
      <c r="C25" s="104">
        <v>177</v>
      </c>
      <c r="D25" s="104">
        <v>180</v>
      </c>
      <c r="E25" s="104">
        <v>181</v>
      </c>
      <c r="F25" s="104">
        <v>142</v>
      </c>
      <c r="G25" s="104">
        <v>148</v>
      </c>
      <c r="H25" s="104">
        <v>162</v>
      </c>
      <c r="I25" s="104">
        <v>147</v>
      </c>
      <c r="J25" s="104">
        <v>141</v>
      </c>
      <c r="K25" s="104">
        <v>164</v>
      </c>
      <c r="L25" s="104">
        <v>147</v>
      </c>
      <c r="M25" s="104" t="s">
        <v>43</v>
      </c>
      <c r="N25" s="20">
        <v>-2.5899124068557766E-2</v>
      </c>
    </row>
    <row r="26" spans="1:14" x14ac:dyDescent="0.3">
      <c r="A26" s="13" t="s">
        <v>28</v>
      </c>
      <c r="B26" s="104">
        <v>23</v>
      </c>
      <c r="C26" s="104">
        <v>12</v>
      </c>
      <c r="D26" s="104">
        <v>21</v>
      </c>
      <c r="E26" s="104">
        <v>14</v>
      </c>
      <c r="F26" s="104">
        <v>6</v>
      </c>
      <c r="G26" s="104">
        <v>13</v>
      </c>
      <c r="H26" s="104">
        <v>15</v>
      </c>
      <c r="I26" s="104">
        <v>18</v>
      </c>
      <c r="J26" s="104">
        <v>16</v>
      </c>
      <c r="K26" s="104">
        <v>11</v>
      </c>
      <c r="L26" s="104">
        <v>13</v>
      </c>
      <c r="M26" s="104">
        <v>10</v>
      </c>
      <c r="N26" s="20">
        <v>-2.3338359939670816E-2</v>
      </c>
    </row>
    <row r="27" spans="1:14" x14ac:dyDescent="0.3">
      <c r="A27" s="13" t="s">
        <v>26</v>
      </c>
      <c r="B27" s="104">
        <v>116</v>
      </c>
      <c r="C27" s="104">
        <v>136</v>
      </c>
      <c r="D27" s="104">
        <v>152</v>
      </c>
      <c r="E27" s="104">
        <v>147</v>
      </c>
      <c r="F27" s="104">
        <v>138</v>
      </c>
      <c r="G27" s="104">
        <v>117</v>
      </c>
      <c r="H27" s="104">
        <v>104</v>
      </c>
      <c r="I27" s="104">
        <v>111</v>
      </c>
      <c r="J27" s="104">
        <v>109</v>
      </c>
      <c r="K27" s="104">
        <v>120</v>
      </c>
      <c r="L27" s="104">
        <v>113</v>
      </c>
      <c r="M27" s="104" t="s">
        <v>43</v>
      </c>
      <c r="N27" s="20">
        <v>-2.2239251077131872E-2</v>
      </c>
    </row>
    <row r="28" spans="1:14" x14ac:dyDescent="0.3">
      <c r="A28" s="13" t="s">
        <v>59</v>
      </c>
      <c r="B28" s="104">
        <v>14</v>
      </c>
      <c r="C28" s="104">
        <v>21</v>
      </c>
      <c r="D28" s="104">
        <v>18</v>
      </c>
      <c r="E28" s="104">
        <v>14</v>
      </c>
      <c r="F28" s="104">
        <v>17</v>
      </c>
      <c r="G28" s="104">
        <v>16</v>
      </c>
      <c r="H28" s="104">
        <v>18</v>
      </c>
      <c r="I28" s="104">
        <v>16</v>
      </c>
      <c r="J28" s="104">
        <v>14</v>
      </c>
      <c r="K28" s="19">
        <v>12</v>
      </c>
      <c r="L28" s="26">
        <v>16</v>
      </c>
      <c r="M28" s="104">
        <v>13</v>
      </c>
      <c r="N28" s="106">
        <v>-1.802224209567993E-2</v>
      </c>
    </row>
    <row r="29" spans="1:14" x14ac:dyDescent="0.3">
      <c r="A29" s="13" t="s">
        <v>0</v>
      </c>
      <c r="B29" s="104">
        <v>56</v>
      </c>
      <c r="C29" s="104">
        <v>58</v>
      </c>
      <c r="D29" s="104">
        <v>47</v>
      </c>
      <c r="E29" s="104">
        <v>48</v>
      </c>
      <c r="F29" s="104">
        <v>37</v>
      </c>
      <c r="G29" s="104">
        <v>62</v>
      </c>
      <c r="H29" s="104">
        <v>39</v>
      </c>
      <c r="I29" s="104">
        <v>32</v>
      </c>
      <c r="J29" s="104">
        <v>42</v>
      </c>
      <c r="K29" s="104">
        <v>52</v>
      </c>
      <c r="L29" s="104">
        <v>51</v>
      </c>
      <c r="M29" s="104" t="s">
        <v>43</v>
      </c>
      <c r="N29" s="20">
        <v>-1.8018846379943665E-2</v>
      </c>
    </row>
    <row r="30" spans="1:14" x14ac:dyDescent="0.3">
      <c r="A30" s="13" t="s">
        <v>23</v>
      </c>
      <c r="B30" s="104">
        <v>156</v>
      </c>
      <c r="C30" s="104">
        <v>130</v>
      </c>
      <c r="D30" s="104">
        <v>206</v>
      </c>
      <c r="E30" s="104">
        <v>198</v>
      </c>
      <c r="F30" s="104">
        <v>179</v>
      </c>
      <c r="G30" s="104">
        <v>179</v>
      </c>
      <c r="H30" s="104">
        <v>157</v>
      </c>
      <c r="I30" s="104">
        <v>182</v>
      </c>
      <c r="J30" s="104">
        <v>140</v>
      </c>
      <c r="K30" s="104">
        <v>154</v>
      </c>
      <c r="L30" s="104">
        <v>161</v>
      </c>
      <c r="M30" s="104" t="s">
        <v>43</v>
      </c>
      <c r="N30" s="20">
        <v>-5.6471539025703121E-3</v>
      </c>
    </row>
    <row r="31" spans="1:14" x14ac:dyDescent="0.3">
      <c r="A31" s="13" t="s">
        <v>29</v>
      </c>
      <c r="B31" s="104">
        <v>14</v>
      </c>
      <c r="C31" s="104">
        <v>10</v>
      </c>
      <c r="D31" s="104">
        <v>7</v>
      </c>
      <c r="E31" s="104">
        <v>8</v>
      </c>
      <c r="F31" s="104">
        <v>7</v>
      </c>
      <c r="G31" s="104">
        <v>10</v>
      </c>
      <c r="H31" s="104">
        <v>9</v>
      </c>
      <c r="I31" s="104">
        <v>5</v>
      </c>
      <c r="J31" s="104">
        <v>12</v>
      </c>
      <c r="K31" s="104">
        <v>12</v>
      </c>
      <c r="L31" s="104">
        <v>10</v>
      </c>
      <c r="M31" s="104" t="s">
        <v>43</v>
      </c>
      <c r="N31" s="20">
        <v>-2.2523175827049435E-4</v>
      </c>
    </row>
    <row r="32" spans="1:14" ht="19" customHeight="1" x14ac:dyDescent="0.3">
      <c r="A32" s="72"/>
      <c r="B32" s="107"/>
      <c r="C32" s="107"/>
      <c r="D32" s="107"/>
      <c r="E32" s="107"/>
      <c r="F32" s="107"/>
      <c r="G32" s="107"/>
      <c r="H32" s="107"/>
      <c r="I32" s="107"/>
      <c r="J32" s="107"/>
      <c r="K32" s="107"/>
      <c r="L32" s="107"/>
      <c r="M32" s="107"/>
      <c r="N32" s="29"/>
    </row>
    <row r="33" spans="1:14" x14ac:dyDescent="0.3">
      <c r="A33" s="13" t="s">
        <v>14</v>
      </c>
      <c r="B33" s="24">
        <v>11</v>
      </c>
      <c r="C33" s="24">
        <v>11</v>
      </c>
      <c r="D33" s="24">
        <v>10</v>
      </c>
      <c r="E33" s="24">
        <v>9</v>
      </c>
      <c r="F33" s="24">
        <v>15</v>
      </c>
      <c r="G33" s="24">
        <v>13</v>
      </c>
      <c r="H33" s="24">
        <v>7</v>
      </c>
      <c r="I33" s="24">
        <v>5</v>
      </c>
      <c r="J33" s="24">
        <v>9</v>
      </c>
      <c r="K33" s="24">
        <v>8</v>
      </c>
      <c r="L33" s="24">
        <v>5</v>
      </c>
      <c r="M33" s="24">
        <v>13</v>
      </c>
      <c r="N33" s="25">
        <v>-6.5653711974858697E-2</v>
      </c>
    </row>
    <row r="34" spans="1:14" x14ac:dyDescent="0.3">
      <c r="A34" s="13" t="s">
        <v>3</v>
      </c>
      <c r="B34" s="19">
        <v>2</v>
      </c>
      <c r="C34" s="19">
        <v>2</v>
      </c>
      <c r="D34" s="19">
        <v>1</v>
      </c>
      <c r="E34" s="19">
        <v>2</v>
      </c>
      <c r="F34" s="19">
        <v>3</v>
      </c>
      <c r="G34" s="19">
        <v>6</v>
      </c>
      <c r="H34" s="19">
        <v>2</v>
      </c>
      <c r="I34" s="19">
        <v>2</v>
      </c>
      <c r="J34" s="19">
        <v>2</v>
      </c>
      <c r="K34" s="19">
        <v>1</v>
      </c>
      <c r="L34" s="19">
        <v>2</v>
      </c>
      <c r="M34" s="19">
        <v>1</v>
      </c>
      <c r="N34" s="106">
        <v>-9.9376761413797476E-3</v>
      </c>
    </row>
    <row r="35" spans="1:14" x14ac:dyDescent="0.3">
      <c r="A35" s="13" t="s">
        <v>16</v>
      </c>
      <c r="B35" s="24">
        <v>0</v>
      </c>
      <c r="C35" s="24">
        <v>0</v>
      </c>
      <c r="D35" s="24">
        <v>1</v>
      </c>
      <c r="E35" s="24">
        <v>0</v>
      </c>
      <c r="F35" s="24">
        <v>0</v>
      </c>
      <c r="G35" s="24">
        <v>0</v>
      </c>
      <c r="H35" s="24">
        <v>2</v>
      </c>
      <c r="I35" s="24">
        <v>1</v>
      </c>
      <c r="J35" s="24">
        <v>2</v>
      </c>
      <c r="K35" s="24">
        <v>0</v>
      </c>
      <c r="L35" s="24">
        <v>0</v>
      </c>
      <c r="M35" s="24" t="s">
        <v>43</v>
      </c>
      <c r="N35" s="24" t="s">
        <v>43</v>
      </c>
    </row>
    <row r="36" spans="1:14" x14ac:dyDescent="0.3">
      <c r="A36" s="92"/>
      <c r="B36" s="108"/>
      <c r="C36" s="108"/>
      <c r="D36" s="108"/>
      <c r="E36" s="108"/>
      <c r="F36" s="108"/>
      <c r="G36" s="108"/>
      <c r="H36" s="108"/>
      <c r="I36" s="108"/>
      <c r="J36" s="108"/>
      <c r="K36" s="108"/>
      <c r="L36" s="108"/>
      <c r="M36" s="108"/>
      <c r="N36" s="109"/>
    </row>
    <row r="37" spans="1:14" x14ac:dyDescent="0.3">
      <c r="A37" s="13" t="s">
        <v>19</v>
      </c>
      <c r="B37" s="110" t="s">
        <v>43</v>
      </c>
      <c r="C37" s="111"/>
      <c r="D37" s="111"/>
      <c r="E37" s="111"/>
      <c r="F37" s="112"/>
      <c r="G37" s="113">
        <v>0</v>
      </c>
      <c r="H37" s="113">
        <v>1</v>
      </c>
      <c r="I37" s="113">
        <v>0</v>
      </c>
      <c r="J37" s="113">
        <v>1</v>
      </c>
      <c r="K37" s="113">
        <v>0</v>
      </c>
      <c r="L37" s="113">
        <v>0</v>
      </c>
      <c r="M37" s="113">
        <v>0</v>
      </c>
      <c r="N37" s="24" t="s">
        <v>43</v>
      </c>
    </row>
    <row r="38" spans="1:14" x14ac:dyDescent="0.3">
      <c r="A38" s="13" t="s">
        <v>2</v>
      </c>
      <c r="B38" s="114" t="s">
        <v>43</v>
      </c>
      <c r="C38" s="115"/>
      <c r="D38" s="115"/>
      <c r="E38" s="115"/>
      <c r="F38" s="115"/>
      <c r="G38" s="115"/>
      <c r="H38" s="115"/>
      <c r="I38" s="115"/>
      <c r="J38" s="115"/>
      <c r="K38" s="115"/>
      <c r="L38" s="115"/>
      <c r="M38" s="116"/>
      <c r="N38" s="19" t="s">
        <v>43</v>
      </c>
    </row>
    <row r="39" spans="1:14" ht="19" customHeight="1" x14ac:dyDescent="0.3">
      <c r="A39" s="72"/>
      <c r="B39" s="107"/>
      <c r="C39" s="107"/>
      <c r="D39" s="107"/>
      <c r="E39" s="107"/>
      <c r="F39" s="107"/>
      <c r="G39" s="107"/>
      <c r="H39" s="107"/>
      <c r="I39" s="107"/>
      <c r="J39" s="107"/>
      <c r="K39" s="107"/>
      <c r="L39" s="107"/>
      <c r="M39" s="107"/>
      <c r="N39" s="29"/>
    </row>
    <row r="40" spans="1:14" ht="16" x14ac:dyDescent="0.3">
      <c r="A40" s="13" t="s">
        <v>158</v>
      </c>
      <c r="B40" s="24">
        <v>3349</v>
      </c>
      <c r="C40" s="24">
        <v>3065</v>
      </c>
      <c r="D40" s="24">
        <v>3104</v>
      </c>
      <c r="E40" s="24">
        <v>2878</v>
      </c>
      <c r="F40" s="24">
        <v>2760</v>
      </c>
      <c r="G40" s="24">
        <v>2532</v>
      </c>
      <c r="H40" s="24">
        <v>2311</v>
      </c>
      <c r="I40" s="24">
        <v>2078</v>
      </c>
      <c r="J40" s="24">
        <v>2091</v>
      </c>
      <c r="K40" s="24">
        <v>2186</v>
      </c>
      <c r="L40" s="24">
        <v>2009</v>
      </c>
      <c r="M40" s="24"/>
      <c r="N40" s="25">
        <v>-5.2405072638620043E-2</v>
      </c>
    </row>
    <row r="43" spans="1:14" x14ac:dyDescent="0.3">
      <c r="A43" s="2" t="s">
        <v>80</v>
      </c>
    </row>
    <row r="44" spans="1:14" ht="15.5" x14ac:dyDescent="0.35">
      <c r="A44" s="32" t="s">
        <v>134</v>
      </c>
    </row>
    <row r="45" spans="1:14" ht="15.5" x14ac:dyDescent="0.35">
      <c r="A45" s="117" t="s">
        <v>81</v>
      </c>
    </row>
    <row r="46" spans="1:14" x14ac:dyDescent="0.3">
      <c r="A46" s="2" t="s">
        <v>79</v>
      </c>
    </row>
  </sheetData>
  <sortState ref="A5:N33">
    <sortCondition ref="N5"/>
  </sortState>
  <mergeCells count="2">
    <mergeCell ref="B37:F37"/>
    <mergeCell ref="B38:M38"/>
  </mergeCells>
  <conditionalFormatting sqref="B5:N31">
    <cfRule type="expression" dxfId="15" priority="3">
      <formula>MOD(ROW(),2)=0</formula>
    </cfRule>
  </conditionalFormatting>
  <conditionalFormatting sqref="B33:N33">
    <cfRule type="expression" dxfId="14" priority="2">
      <formula>MOD(ROW(),2)=0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ISO codes</vt:lpstr>
      <vt:lpstr>Table 1, Fig.2</vt:lpstr>
      <vt:lpstr>Table 2, Fig.3</vt:lpstr>
      <vt:lpstr>Table 3, Fig.4</vt:lpstr>
      <vt:lpstr>Table 4, Fig.5</vt:lpstr>
      <vt:lpstr>Table 5, Fig.6</vt:lpstr>
      <vt:lpstr>Table 6, Fig.7</vt:lpstr>
      <vt:lpstr>Table 7, Fig.8</vt:lpstr>
      <vt:lpstr>Table 8, Fig.9</vt:lpstr>
      <vt:lpstr>Table 9, Fig.10</vt:lpstr>
      <vt:lpstr>Table 10, Fig.11</vt:lpstr>
      <vt:lpstr>Table 11, Fig.12</vt:lpstr>
      <vt:lpstr>Table 12, Fig.13</vt:lpstr>
      <vt:lpstr>Table 13, Fig.14</vt:lpstr>
      <vt:lpstr>Table 14, PTW</vt:lpstr>
      <vt:lpstr>Table 15, Helmet</vt:lpstr>
      <vt:lpstr>Table 16, km ridden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Dovile Adminaite</dc:creator>
  <cp:lastModifiedBy>Dovile Adminaite</cp:lastModifiedBy>
  <cp:lastPrinted>2015-05-11T12:50:09Z</cp:lastPrinted>
  <dcterms:created xsi:type="dcterms:W3CDTF">2015-04-15T08:13:13Z</dcterms:created>
  <dcterms:modified xsi:type="dcterms:W3CDTF">2015-06-22T13:25:35Z</dcterms:modified>
</cp:coreProperties>
</file>